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rive D\Nassgap\53rd\report\"/>
    </mc:Choice>
  </mc:AlternateContent>
  <xr:revisionPtr revIDLastSave="0" documentId="8_{266D0472-070B-4C71-BF1F-6F16608685CA}" xr6:coauthVersionLast="47" xr6:coauthVersionMax="47" xr10:uidLastSave="{00000000-0000-0000-0000-000000000000}"/>
  <bookViews>
    <workbookView xWindow="-120" yWindow="480" windowWidth="29040" windowHeight="15840" activeTab="1" xr2:uid="{00000000-000D-0000-FFFF-FFFF00000000}"/>
  </bookViews>
  <sheets>
    <sheet name="total awards" sheetId="2" r:id="rId1"/>
    <sheet name="Final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E59" i="1"/>
  <c r="H59" i="2"/>
  <c r="C59" i="1"/>
  <c r="B59" i="1"/>
  <c r="C59" i="2"/>
  <c r="G59" i="2" s="1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</calcChain>
</file>

<file path=xl/sharedStrings.xml><?xml version="1.0" encoding="utf-8"?>
<sst xmlns="http://schemas.openxmlformats.org/spreadsheetml/2006/main" count="278" uniqueCount="72">
  <si>
    <t xml:space="preserve"> Total </t>
  </si>
  <si>
    <t xml:space="preserve">Estimated </t>
  </si>
  <si>
    <t xml:space="preserve">Number of </t>
  </si>
  <si>
    <t>State</t>
  </si>
  <si>
    <t xml:space="preserve"> FTE </t>
  </si>
  <si>
    <t xml:space="preserve"> Aid Awards </t>
  </si>
  <si>
    <t>Awards/FTE</t>
  </si>
  <si>
    <t>Alabama</t>
  </si>
  <si>
    <t>South Carolina</t>
  </si>
  <si>
    <t>Alaska</t>
  </si>
  <si>
    <t>Oklahoma</t>
  </si>
  <si>
    <t>Arizona</t>
  </si>
  <si>
    <t>Kentucky</t>
  </si>
  <si>
    <t>Arkansas</t>
  </si>
  <si>
    <t>Tennessee</t>
  </si>
  <si>
    <t>California</t>
  </si>
  <si>
    <t>Georgia</t>
  </si>
  <si>
    <t>Colorado</t>
  </si>
  <si>
    <t>New Mexico</t>
  </si>
  <si>
    <t>Connecticut</t>
  </si>
  <si>
    <t>West Virginia</t>
  </si>
  <si>
    <t>Delaware</t>
  </si>
  <si>
    <t>Nebraska</t>
  </si>
  <si>
    <t>Florida</t>
  </si>
  <si>
    <t>Massachusetts</t>
  </si>
  <si>
    <t>Vermont</t>
  </si>
  <si>
    <t>Hawaii</t>
  </si>
  <si>
    <t>Minnesota</t>
  </si>
  <si>
    <t>Idaho</t>
  </si>
  <si>
    <t>Louisiana</t>
  </si>
  <si>
    <t>Illinois</t>
  </si>
  <si>
    <t>Indiana</t>
  </si>
  <si>
    <t>Iowa</t>
  </si>
  <si>
    <t>Virginia</t>
  </si>
  <si>
    <t>Kansas</t>
  </si>
  <si>
    <t>Nevada</t>
  </si>
  <si>
    <t>North Carolina</t>
  </si>
  <si>
    <t>Washington</t>
  </si>
  <si>
    <t>Maine</t>
  </si>
  <si>
    <t>Wisconsin</t>
  </si>
  <si>
    <t>Maryland</t>
  </si>
  <si>
    <t>Oregon</t>
  </si>
  <si>
    <t>Michigan</t>
  </si>
  <si>
    <t>New Jersey</t>
  </si>
  <si>
    <t>Texas</t>
  </si>
  <si>
    <t>Mississippi</t>
  </si>
  <si>
    <t>New York</t>
  </si>
  <si>
    <t>Missouri</t>
  </si>
  <si>
    <t>Pennsylvania</t>
  </si>
  <si>
    <t>Montana</t>
  </si>
  <si>
    <t>North Dakota</t>
  </si>
  <si>
    <t>Rhode Island</t>
  </si>
  <si>
    <t>New Hampshire</t>
  </si>
  <si>
    <t>Ohio</t>
  </si>
  <si>
    <t>Wyoming</t>
  </si>
  <si>
    <t>South Dakota</t>
  </si>
  <si>
    <t>Utah</t>
  </si>
  <si>
    <t>Nation</t>
  </si>
  <si>
    <t>State Name</t>
  </si>
  <si>
    <t>Total Aid Awards</t>
  </si>
  <si>
    <t>Washington, DC</t>
  </si>
  <si>
    <t>Total FTE</t>
  </si>
  <si>
    <t>Washington DC</t>
  </si>
  <si>
    <t>Fall 21 total FTE</t>
  </si>
  <si>
    <t>21-22</t>
  </si>
  <si>
    <t>Louisana</t>
  </si>
  <si>
    <t>Massachusettes</t>
  </si>
  <si>
    <t>Table 13 Estimated Total Number of Awards per Enrollment, by State: 2021-22</t>
  </si>
  <si>
    <t>2021-22</t>
  </si>
  <si>
    <t>Total Number of Aid Awards</t>
  </si>
  <si>
    <t xml:space="preserve"> Total Number</t>
  </si>
  <si>
    <t>of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</si>
</sst>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4" fontId="0" fillId="0" borderId="0" xfId="1" applyNumberFormat="1" applyFont="1" applyAlignment="1">
      <alignment horizontal="right" vertical="center"/>
    </xf>
    <xf numFmtId="0" fontId="2" fillId="0" borderId="0" xfId="0" applyFont="1" applyAlignment="1">
      <alignment vertical="top"/>
    </xf>
    <xf numFmtId="164" fontId="2" fillId="0" borderId="0" xfId="1" applyNumberFormat="1" applyFont="1" applyAlignment="1">
      <alignment vertical="top"/>
    </xf>
    <xf numFmtId="165" fontId="2" fillId="0" borderId="0" xfId="1" applyNumberFormat="1" applyFont="1" applyAlignment="1">
      <alignment vertical="top"/>
    </xf>
    <xf numFmtId="164" fontId="2" fillId="0" borderId="0" xfId="1" applyNumberFormat="1" applyFont="1" applyAlignment="1">
      <alignment horizontal="center" vertical="top"/>
    </xf>
    <xf numFmtId="165" fontId="2" fillId="0" borderId="0" xfId="1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3" fillId="0" borderId="0" xfId="1" applyNumberFormat="1" applyFont="1" applyAlignment="1">
      <alignment vertical="top"/>
    </xf>
    <xf numFmtId="0" fontId="3" fillId="0" borderId="0" xfId="0" applyFont="1" applyAlignment="1">
      <alignment vertical="top"/>
    </xf>
    <xf numFmtId="166" fontId="3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166" fontId="2" fillId="0" borderId="0" xfId="1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64" fontId="3" fillId="0" borderId="0" xfId="1" applyNumberFormat="1" applyFont="1" applyAlignment="1">
      <alignment horizontal="right" vertical="top"/>
    </xf>
    <xf numFmtId="43" fontId="3" fillId="0" borderId="0" xfId="1" applyFont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M59"/>
  <sheetViews>
    <sheetView workbookViewId="0">
      <selection activeCell="H60" sqref="H60"/>
    </sheetView>
  </sheetViews>
  <sheetFormatPr defaultRowHeight="15" x14ac:dyDescent="0.25"/>
  <cols>
    <col min="2" max="2" width="18.28515625" customWidth="1"/>
    <col min="3" max="3" width="21.5703125" style="1" customWidth="1"/>
    <col min="4" max="4" width="14.140625" customWidth="1"/>
    <col min="6" max="6" width="17.5703125" customWidth="1"/>
    <col min="7" max="7" width="21.7109375" customWidth="1"/>
    <col min="8" max="8" width="23.7109375" style="1" customWidth="1"/>
    <col min="11" max="11" width="15" customWidth="1"/>
    <col min="12" max="12" width="16" customWidth="1"/>
  </cols>
  <sheetData>
    <row r="5" spans="2:13" x14ac:dyDescent="0.25">
      <c r="G5" t="s">
        <v>64</v>
      </c>
    </row>
    <row r="6" spans="2:13" x14ac:dyDescent="0.25">
      <c r="C6" s="1" t="s">
        <v>63</v>
      </c>
      <c r="F6" t="s">
        <v>58</v>
      </c>
      <c r="G6" s="1" t="s">
        <v>61</v>
      </c>
      <c r="H6" s="1" t="s">
        <v>69</v>
      </c>
      <c r="K6" t="s">
        <v>58</v>
      </c>
      <c r="L6" t="s">
        <v>61</v>
      </c>
      <c r="M6" t="s">
        <v>59</v>
      </c>
    </row>
    <row r="7" spans="2:13" x14ac:dyDescent="0.25">
      <c r="B7" t="s">
        <v>7</v>
      </c>
      <c r="C7" s="1">
        <v>229915.87293000001</v>
      </c>
      <c r="D7" s="3"/>
      <c r="F7" t="s">
        <v>7</v>
      </c>
      <c r="G7" s="1">
        <f>+C7</f>
        <v>229915.87293000001</v>
      </c>
      <c r="H7" s="1">
        <v>25861</v>
      </c>
      <c r="K7" t="s">
        <v>7</v>
      </c>
      <c r="M7">
        <v>25861</v>
      </c>
    </row>
    <row r="8" spans="2:13" x14ac:dyDescent="0.25">
      <c r="B8" t="s">
        <v>9</v>
      </c>
      <c r="C8" s="1">
        <v>13452.717726999999</v>
      </c>
      <c r="D8" s="3"/>
      <c r="F8" t="s">
        <v>9</v>
      </c>
      <c r="G8" s="1">
        <f t="shared" ref="G8:G59" si="0">+C8</f>
        <v>13452.717726999999</v>
      </c>
      <c r="H8" s="1">
        <v>5866</v>
      </c>
      <c r="K8" t="s">
        <v>9</v>
      </c>
      <c r="M8">
        <v>5866</v>
      </c>
    </row>
    <row r="9" spans="2:13" x14ac:dyDescent="0.25">
      <c r="B9" t="s">
        <v>11</v>
      </c>
      <c r="C9" s="1">
        <v>445490.20218199992</v>
      </c>
      <c r="D9" s="3"/>
      <c r="F9" t="s">
        <v>11</v>
      </c>
      <c r="G9" s="1">
        <f t="shared" si="0"/>
        <v>445490.20218199992</v>
      </c>
      <c r="H9" s="1">
        <v>17055</v>
      </c>
      <c r="K9" t="s">
        <v>11</v>
      </c>
      <c r="M9">
        <v>17055</v>
      </c>
    </row>
    <row r="10" spans="2:13" x14ac:dyDescent="0.25">
      <c r="B10" t="s">
        <v>13</v>
      </c>
      <c r="C10" s="1">
        <v>113552.96631099997</v>
      </c>
      <c r="D10" s="3"/>
      <c r="F10" t="s">
        <v>13</v>
      </c>
      <c r="G10" s="1">
        <f t="shared" si="0"/>
        <v>113552.96631099997</v>
      </c>
      <c r="H10" s="1">
        <v>30433</v>
      </c>
      <c r="K10" t="s">
        <v>13</v>
      </c>
      <c r="M10">
        <v>30433</v>
      </c>
    </row>
    <row r="11" spans="2:13" x14ac:dyDescent="0.25">
      <c r="B11" t="s">
        <v>15</v>
      </c>
      <c r="C11" s="1">
        <v>1822611.7777730003</v>
      </c>
      <c r="D11" s="3"/>
      <c r="F11" t="s">
        <v>15</v>
      </c>
      <c r="G11" s="1">
        <f t="shared" si="0"/>
        <v>1822611.7777730003</v>
      </c>
      <c r="H11" s="1">
        <v>458284</v>
      </c>
      <c r="K11" t="s">
        <v>15</v>
      </c>
      <c r="M11">
        <v>458284</v>
      </c>
    </row>
    <row r="12" spans="2:13" x14ac:dyDescent="0.25">
      <c r="B12" t="s">
        <v>17</v>
      </c>
      <c r="C12" s="1">
        <v>259709.67087300005</v>
      </c>
      <c r="D12" s="3"/>
      <c r="F12" t="s">
        <v>17</v>
      </c>
      <c r="G12" s="1">
        <f t="shared" si="0"/>
        <v>259709.67087300005</v>
      </c>
      <c r="H12" s="1">
        <v>61929</v>
      </c>
      <c r="K12" t="s">
        <v>17</v>
      </c>
      <c r="M12">
        <v>61929</v>
      </c>
    </row>
    <row r="13" spans="2:13" x14ac:dyDescent="0.25">
      <c r="B13" t="s">
        <v>19</v>
      </c>
      <c r="C13" s="1">
        <v>154765.66159799998</v>
      </c>
      <c r="D13" s="3"/>
      <c r="F13" t="s">
        <v>19</v>
      </c>
      <c r="G13" s="1">
        <f t="shared" si="0"/>
        <v>154765.66159799998</v>
      </c>
      <c r="H13" s="1">
        <v>10658</v>
      </c>
      <c r="K13" t="s">
        <v>19</v>
      </c>
      <c r="M13">
        <v>10658</v>
      </c>
    </row>
    <row r="14" spans="2:13" x14ac:dyDescent="0.25">
      <c r="B14" t="s">
        <v>21</v>
      </c>
      <c r="C14" s="1">
        <v>43573.160509999994</v>
      </c>
      <c r="D14" s="3"/>
      <c r="F14" t="s">
        <v>21</v>
      </c>
      <c r="G14" s="1">
        <f t="shared" si="0"/>
        <v>43573.160509999994</v>
      </c>
      <c r="H14" s="1">
        <v>990</v>
      </c>
      <c r="K14" t="s">
        <v>21</v>
      </c>
      <c r="M14">
        <v>990</v>
      </c>
    </row>
    <row r="15" spans="2:13" x14ac:dyDescent="0.25">
      <c r="B15" t="s">
        <v>23</v>
      </c>
      <c r="C15" s="1">
        <v>792726.60058299999</v>
      </c>
      <c r="D15" s="3"/>
      <c r="F15" t="s">
        <v>23</v>
      </c>
      <c r="G15" s="1">
        <f t="shared" si="0"/>
        <v>792726.60058299999</v>
      </c>
      <c r="H15" s="1">
        <v>373092</v>
      </c>
      <c r="K15" t="s">
        <v>23</v>
      </c>
      <c r="M15">
        <v>373092</v>
      </c>
    </row>
    <row r="16" spans="2:13" x14ac:dyDescent="0.25">
      <c r="B16" t="s">
        <v>16</v>
      </c>
      <c r="C16" s="1">
        <v>414573.71547099989</v>
      </c>
      <c r="D16" s="3"/>
      <c r="F16" t="s">
        <v>16</v>
      </c>
      <c r="G16" s="1">
        <f t="shared" si="0"/>
        <v>414573.71547099989</v>
      </c>
      <c r="H16" s="1">
        <v>288070</v>
      </c>
      <c r="K16" t="s">
        <v>16</v>
      </c>
      <c r="M16">
        <v>288070</v>
      </c>
    </row>
    <row r="17" spans="2:13" x14ac:dyDescent="0.25">
      <c r="B17" t="s">
        <v>26</v>
      </c>
      <c r="C17" s="1">
        <v>42454.982135999991</v>
      </c>
      <c r="D17" s="3"/>
      <c r="F17" t="s">
        <v>26</v>
      </c>
      <c r="G17" s="1">
        <f t="shared" si="0"/>
        <v>42454.982135999991</v>
      </c>
      <c r="H17" s="1">
        <v>3679</v>
      </c>
      <c r="K17" t="s">
        <v>26</v>
      </c>
      <c r="M17">
        <v>3679</v>
      </c>
    </row>
    <row r="18" spans="2:13" x14ac:dyDescent="0.25">
      <c r="B18" t="s">
        <v>28</v>
      </c>
      <c r="C18" s="1">
        <v>87091.649470999982</v>
      </c>
      <c r="D18" s="3"/>
      <c r="F18" t="s">
        <v>28</v>
      </c>
      <c r="G18" s="1">
        <f t="shared" si="0"/>
        <v>87091.649470999982</v>
      </c>
      <c r="H18" s="1">
        <v>6283</v>
      </c>
      <c r="K18" t="s">
        <v>28</v>
      </c>
      <c r="M18">
        <v>6283</v>
      </c>
    </row>
    <row r="19" spans="2:13" x14ac:dyDescent="0.25">
      <c r="B19" t="s">
        <v>30</v>
      </c>
      <c r="C19" s="1">
        <v>506677.832368</v>
      </c>
      <c r="D19" s="3"/>
      <c r="F19" t="s">
        <v>30</v>
      </c>
      <c r="G19" s="1">
        <f t="shared" si="0"/>
        <v>506677.832368</v>
      </c>
      <c r="H19" s="1">
        <v>147304</v>
      </c>
      <c r="K19" t="s">
        <v>30</v>
      </c>
      <c r="M19">
        <v>147304</v>
      </c>
    </row>
    <row r="20" spans="2:13" x14ac:dyDescent="0.25">
      <c r="B20" t="s">
        <v>31</v>
      </c>
      <c r="C20" s="1">
        <v>322623.82419699995</v>
      </c>
      <c r="D20" s="3"/>
      <c r="F20" t="s">
        <v>31</v>
      </c>
      <c r="G20" s="1">
        <f t="shared" si="0"/>
        <v>322623.82419699995</v>
      </c>
      <c r="H20" s="1">
        <v>59440</v>
      </c>
      <c r="K20" t="s">
        <v>31</v>
      </c>
      <c r="M20">
        <v>59440</v>
      </c>
    </row>
    <row r="21" spans="2:13" x14ac:dyDescent="0.25">
      <c r="B21" t="s">
        <v>32</v>
      </c>
      <c r="C21" s="1">
        <v>156420.99658800001</v>
      </c>
      <c r="D21" s="3"/>
      <c r="F21" t="s">
        <v>32</v>
      </c>
      <c r="G21" s="1">
        <f t="shared" si="0"/>
        <v>156420.99658800001</v>
      </c>
      <c r="H21" s="1">
        <v>25687</v>
      </c>
      <c r="K21" t="s">
        <v>32</v>
      </c>
      <c r="M21">
        <v>25687</v>
      </c>
    </row>
    <row r="22" spans="2:13" x14ac:dyDescent="0.25">
      <c r="B22" t="s">
        <v>34</v>
      </c>
      <c r="C22" s="1">
        <v>143040.57396900008</v>
      </c>
      <c r="D22" s="3"/>
      <c r="F22" t="s">
        <v>34</v>
      </c>
      <c r="G22" s="1">
        <f t="shared" si="0"/>
        <v>143040.57396900008</v>
      </c>
      <c r="H22" s="1">
        <v>14099</v>
      </c>
      <c r="K22" t="s">
        <v>34</v>
      </c>
      <c r="M22">
        <v>14099</v>
      </c>
    </row>
    <row r="23" spans="2:13" x14ac:dyDescent="0.25">
      <c r="B23" t="s">
        <v>12</v>
      </c>
      <c r="C23" s="1">
        <v>189492.12674800004</v>
      </c>
      <c r="D23" s="3"/>
      <c r="F23" t="s">
        <v>12</v>
      </c>
      <c r="G23" s="1">
        <f t="shared" si="0"/>
        <v>189492.12674800004</v>
      </c>
      <c r="H23" s="1">
        <v>177250</v>
      </c>
      <c r="K23" t="s">
        <v>12</v>
      </c>
      <c r="M23">
        <v>177250</v>
      </c>
    </row>
    <row r="24" spans="2:13" x14ac:dyDescent="0.25">
      <c r="B24" t="s">
        <v>65</v>
      </c>
      <c r="C24" s="1">
        <v>195743.79795900002</v>
      </c>
      <c r="D24" s="3"/>
      <c r="F24" t="s">
        <v>29</v>
      </c>
      <c r="G24" s="1">
        <f t="shared" si="0"/>
        <v>195743.79795900002</v>
      </c>
      <c r="H24" s="1">
        <v>85529</v>
      </c>
      <c r="K24" t="s">
        <v>29</v>
      </c>
      <c r="M24">
        <v>85529</v>
      </c>
    </row>
    <row r="25" spans="2:13" x14ac:dyDescent="0.25">
      <c r="B25" t="s">
        <v>38</v>
      </c>
      <c r="C25" s="1">
        <v>52045.538256999993</v>
      </c>
      <c r="D25" s="3"/>
      <c r="F25" t="s">
        <v>38</v>
      </c>
      <c r="G25" s="1">
        <f t="shared" si="0"/>
        <v>52045.538256999993</v>
      </c>
      <c r="H25" s="1">
        <v>14865</v>
      </c>
      <c r="K25" t="s">
        <v>38</v>
      </c>
      <c r="M25">
        <v>14865</v>
      </c>
    </row>
    <row r="26" spans="2:13" x14ac:dyDescent="0.25">
      <c r="B26" t="s">
        <v>40</v>
      </c>
      <c r="C26" s="1">
        <v>237330.14378599994</v>
      </c>
      <c r="D26" s="3"/>
      <c r="F26" t="s">
        <v>40</v>
      </c>
      <c r="G26" s="1">
        <f t="shared" si="0"/>
        <v>237330.14378599994</v>
      </c>
      <c r="H26" s="1">
        <v>46592</v>
      </c>
      <c r="K26" t="s">
        <v>40</v>
      </c>
      <c r="M26">
        <v>46592</v>
      </c>
    </row>
    <row r="27" spans="2:13" x14ac:dyDescent="0.25">
      <c r="B27" t="s">
        <v>66</v>
      </c>
      <c r="C27" s="1">
        <v>394293.63796099997</v>
      </c>
      <c r="D27" s="3"/>
      <c r="F27" t="s">
        <v>24</v>
      </c>
      <c r="G27" s="1">
        <f t="shared" si="0"/>
        <v>394293.63796099997</v>
      </c>
      <c r="H27" s="1">
        <v>137077</v>
      </c>
      <c r="K27" t="s">
        <v>24</v>
      </c>
      <c r="M27">
        <v>137077</v>
      </c>
    </row>
    <row r="28" spans="2:13" x14ac:dyDescent="0.25">
      <c r="B28" t="s">
        <v>42</v>
      </c>
      <c r="C28" s="1">
        <v>370175.67521999986</v>
      </c>
      <c r="D28" s="3"/>
      <c r="F28" t="s">
        <v>42</v>
      </c>
      <c r="G28" s="1">
        <f t="shared" si="0"/>
        <v>370175.67521999986</v>
      </c>
      <c r="H28" s="1">
        <v>57371</v>
      </c>
      <c r="K28" t="s">
        <v>42</v>
      </c>
      <c r="M28">
        <v>57371</v>
      </c>
    </row>
    <row r="29" spans="2:13" x14ac:dyDescent="0.25">
      <c r="B29" t="s">
        <v>27</v>
      </c>
      <c r="C29" s="1">
        <v>268358.82083000004</v>
      </c>
      <c r="D29" s="3"/>
      <c r="F29" t="s">
        <v>27</v>
      </c>
      <c r="G29" s="1">
        <f t="shared" si="0"/>
        <v>268358.82083000004</v>
      </c>
      <c r="H29" s="1">
        <v>85434</v>
      </c>
      <c r="K29" t="s">
        <v>27</v>
      </c>
      <c r="M29">
        <v>85434</v>
      </c>
    </row>
    <row r="30" spans="2:13" x14ac:dyDescent="0.25">
      <c r="B30" t="s">
        <v>45</v>
      </c>
      <c r="C30" s="1">
        <v>130554.61024499997</v>
      </c>
      <c r="D30" s="3"/>
      <c r="F30" t="s">
        <v>45</v>
      </c>
      <c r="G30" s="1">
        <f t="shared" si="0"/>
        <v>130554.61024499997</v>
      </c>
      <c r="H30" s="1">
        <v>24830</v>
      </c>
      <c r="K30" t="s">
        <v>45</v>
      </c>
      <c r="M30">
        <v>24830</v>
      </c>
    </row>
    <row r="31" spans="2:13" x14ac:dyDescent="0.25">
      <c r="B31" t="s">
        <v>47</v>
      </c>
      <c r="C31" s="1">
        <v>257251.30840800016</v>
      </c>
      <c r="D31" s="3"/>
      <c r="F31" t="s">
        <v>47</v>
      </c>
      <c r="G31" s="1">
        <f t="shared" si="0"/>
        <v>257251.30840800016</v>
      </c>
      <c r="H31" s="1">
        <v>59656</v>
      </c>
      <c r="K31" t="s">
        <v>47</v>
      </c>
      <c r="M31">
        <v>59656</v>
      </c>
    </row>
    <row r="32" spans="2:13" x14ac:dyDescent="0.25">
      <c r="B32" t="s">
        <v>49</v>
      </c>
      <c r="C32" s="1">
        <v>37784.698333999993</v>
      </c>
      <c r="D32" s="3"/>
      <c r="F32" t="s">
        <v>49</v>
      </c>
      <c r="G32" s="1">
        <f t="shared" si="0"/>
        <v>37784.698333999993</v>
      </c>
      <c r="H32" s="1">
        <v>0</v>
      </c>
      <c r="K32" t="s">
        <v>49</v>
      </c>
      <c r="M32">
        <v>0</v>
      </c>
    </row>
    <row r="33" spans="2:13" x14ac:dyDescent="0.25">
      <c r="B33" t="s">
        <v>22</v>
      </c>
      <c r="C33" s="1">
        <v>102063.16592399999</v>
      </c>
      <c r="D33" s="3"/>
      <c r="F33" t="s">
        <v>22</v>
      </c>
      <c r="G33" s="1">
        <f t="shared" si="0"/>
        <v>102063.16592399999</v>
      </c>
      <c r="H33" s="1">
        <v>18021</v>
      </c>
      <c r="K33" t="s">
        <v>22</v>
      </c>
      <c r="M33">
        <v>18021</v>
      </c>
    </row>
    <row r="34" spans="2:13" x14ac:dyDescent="0.25">
      <c r="B34" t="s">
        <v>35</v>
      </c>
      <c r="C34" s="1">
        <v>87569.450885000013</v>
      </c>
      <c r="D34" s="3"/>
      <c r="F34" t="s">
        <v>35</v>
      </c>
      <c r="G34" s="1">
        <f t="shared" si="0"/>
        <v>87569.450885000013</v>
      </c>
      <c r="H34" s="1">
        <v>35782</v>
      </c>
      <c r="K34" t="s">
        <v>35</v>
      </c>
      <c r="M34">
        <v>35782</v>
      </c>
    </row>
    <row r="35" spans="2:13" x14ac:dyDescent="0.25">
      <c r="B35" t="s">
        <v>52</v>
      </c>
      <c r="C35" s="1">
        <v>128888.78793100001</v>
      </c>
      <c r="D35" s="3"/>
      <c r="F35" t="s">
        <v>52</v>
      </c>
      <c r="G35" s="1">
        <f t="shared" si="0"/>
        <v>128888.78793100001</v>
      </c>
      <c r="H35" s="1">
        <v>8964</v>
      </c>
      <c r="K35" t="s">
        <v>52</v>
      </c>
      <c r="M35">
        <v>8964</v>
      </c>
    </row>
    <row r="36" spans="2:13" x14ac:dyDescent="0.25">
      <c r="B36" t="s">
        <v>43</v>
      </c>
      <c r="C36" s="1">
        <v>313331.46744399989</v>
      </c>
      <c r="D36" s="3"/>
      <c r="F36" t="s">
        <v>43</v>
      </c>
      <c r="G36" s="1">
        <f t="shared" si="0"/>
        <v>313331.46744399989</v>
      </c>
      <c r="H36" s="1">
        <v>90917</v>
      </c>
      <c r="K36" t="s">
        <v>43</v>
      </c>
      <c r="M36">
        <v>90917</v>
      </c>
    </row>
    <row r="37" spans="2:13" x14ac:dyDescent="0.25">
      <c r="B37" t="s">
        <v>18</v>
      </c>
      <c r="C37" s="1">
        <v>72402.342407999982</v>
      </c>
      <c r="D37" s="3"/>
      <c r="F37" t="s">
        <v>18</v>
      </c>
      <c r="G37" s="1">
        <f t="shared" si="0"/>
        <v>72402.342407999982</v>
      </c>
      <c r="H37" s="1">
        <v>61355</v>
      </c>
      <c r="K37" t="s">
        <v>18</v>
      </c>
      <c r="M37">
        <v>61355</v>
      </c>
    </row>
    <row r="38" spans="2:13" x14ac:dyDescent="0.25">
      <c r="B38" t="s">
        <v>46</v>
      </c>
      <c r="C38" s="1">
        <v>956442.41088299977</v>
      </c>
      <c r="D38" s="3"/>
      <c r="F38" t="s">
        <v>46</v>
      </c>
      <c r="G38" s="1">
        <f t="shared" si="0"/>
        <v>956442.41088299977</v>
      </c>
      <c r="H38" s="1">
        <v>289945</v>
      </c>
      <c r="K38" t="s">
        <v>46</v>
      </c>
      <c r="M38">
        <v>289945</v>
      </c>
    </row>
    <row r="39" spans="2:13" x14ac:dyDescent="0.25">
      <c r="B39" t="s">
        <v>36</v>
      </c>
      <c r="C39" s="1">
        <v>422088.55198200006</v>
      </c>
      <c r="D39" s="3"/>
      <c r="F39" t="s">
        <v>36</v>
      </c>
      <c r="G39" s="1">
        <f t="shared" si="0"/>
        <v>422088.55198200006</v>
      </c>
      <c r="H39" s="1">
        <v>118635</v>
      </c>
      <c r="K39" t="s">
        <v>36</v>
      </c>
      <c r="M39">
        <v>118635</v>
      </c>
    </row>
    <row r="40" spans="2:13" x14ac:dyDescent="0.25">
      <c r="B40" t="s">
        <v>50</v>
      </c>
      <c r="C40" s="1">
        <v>40217.781465</v>
      </c>
      <c r="D40" s="3"/>
      <c r="F40" t="s">
        <v>50</v>
      </c>
      <c r="G40" s="1">
        <f t="shared" si="0"/>
        <v>40217.781465</v>
      </c>
      <c r="H40" s="1">
        <v>14126</v>
      </c>
      <c r="K40" t="s">
        <v>50</v>
      </c>
      <c r="M40">
        <v>14126</v>
      </c>
    </row>
    <row r="41" spans="2:13" x14ac:dyDescent="0.25">
      <c r="B41" t="s">
        <v>53</v>
      </c>
      <c r="C41" s="1">
        <v>495204.29887100012</v>
      </c>
      <c r="D41" s="3"/>
      <c r="F41" t="s">
        <v>53</v>
      </c>
      <c r="G41" s="1">
        <f t="shared" si="0"/>
        <v>495204.29887100012</v>
      </c>
      <c r="H41" s="1">
        <v>62944</v>
      </c>
      <c r="K41" t="s">
        <v>53</v>
      </c>
      <c r="M41">
        <v>62944</v>
      </c>
    </row>
    <row r="42" spans="2:13" x14ac:dyDescent="0.25">
      <c r="B42" t="s">
        <v>10</v>
      </c>
      <c r="C42" s="1">
        <v>153314.87264700001</v>
      </c>
      <c r="D42" s="3"/>
      <c r="F42" t="s">
        <v>10</v>
      </c>
      <c r="G42" s="1">
        <f t="shared" si="0"/>
        <v>153314.87264700001</v>
      </c>
      <c r="H42" s="1">
        <v>51472</v>
      </c>
      <c r="K42" t="s">
        <v>10</v>
      </c>
      <c r="M42">
        <v>51472</v>
      </c>
    </row>
    <row r="43" spans="2:13" x14ac:dyDescent="0.25">
      <c r="B43" t="s">
        <v>41</v>
      </c>
      <c r="C43" s="1">
        <v>149559.07829300003</v>
      </c>
      <c r="D43" s="3"/>
      <c r="F43" t="s">
        <v>41</v>
      </c>
      <c r="G43" s="1">
        <f t="shared" si="0"/>
        <v>149559.07829300003</v>
      </c>
      <c r="H43" s="1">
        <v>72574</v>
      </c>
      <c r="K43" t="s">
        <v>41</v>
      </c>
      <c r="M43">
        <v>72574</v>
      </c>
    </row>
    <row r="44" spans="2:13" x14ac:dyDescent="0.25">
      <c r="B44" t="s">
        <v>48</v>
      </c>
      <c r="C44" s="1">
        <v>547708.43387800013</v>
      </c>
      <c r="D44" s="3"/>
      <c r="F44" t="s">
        <v>48</v>
      </c>
      <c r="G44" s="1">
        <f t="shared" si="0"/>
        <v>547708.43387800013</v>
      </c>
      <c r="H44" s="1">
        <v>172589</v>
      </c>
      <c r="K44" t="s">
        <v>48</v>
      </c>
      <c r="M44">
        <v>172589</v>
      </c>
    </row>
    <row r="45" spans="2:13" x14ac:dyDescent="0.25">
      <c r="B45" t="s">
        <v>51</v>
      </c>
      <c r="C45" s="1">
        <v>65648.407980999997</v>
      </c>
      <c r="D45" s="3"/>
      <c r="F45" t="s">
        <v>51</v>
      </c>
      <c r="G45" s="1">
        <f t="shared" si="0"/>
        <v>65648.407980999997</v>
      </c>
      <c r="H45" s="1">
        <v>7574</v>
      </c>
      <c r="K45" t="s">
        <v>51</v>
      </c>
      <c r="M45">
        <v>7574</v>
      </c>
    </row>
    <row r="46" spans="2:13" x14ac:dyDescent="0.25">
      <c r="B46" t="s">
        <v>8</v>
      </c>
      <c r="C46" s="1">
        <v>191030.97118099994</v>
      </c>
      <c r="D46" s="3"/>
      <c r="F46" t="s">
        <v>8</v>
      </c>
      <c r="G46" s="1">
        <f t="shared" si="0"/>
        <v>191030.97118099994</v>
      </c>
      <c r="H46" s="1">
        <v>148294</v>
      </c>
      <c r="K46" t="s">
        <v>8</v>
      </c>
      <c r="M46">
        <v>148294</v>
      </c>
    </row>
    <row r="47" spans="2:13" x14ac:dyDescent="0.25">
      <c r="B47" t="s">
        <v>55</v>
      </c>
      <c r="C47" s="1">
        <v>38906.670486999996</v>
      </c>
      <c r="D47" s="3"/>
      <c r="F47" t="s">
        <v>55</v>
      </c>
      <c r="G47" s="1">
        <f t="shared" si="0"/>
        <v>38906.670486999996</v>
      </c>
      <c r="H47" s="1">
        <v>4085</v>
      </c>
      <c r="K47" t="s">
        <v>55</v>
      </c>
      <c r="M47">
        <v>4085</v>
      </c>
    </row>
    <row r="48" spans="2:13" x14ac:dyDescent="0.25">
      <c r="B48" t="s">
        <v>14</v>
      </c>
      <c r="C48" s="1">
        <v>264125.66767900012</v>
      </c>
      <c r="D48" s="3"/>
      <c r="F48" t="s">
        <v>14</v>
      </c>
      <c r="G48" s="1">
        <f t="shared" si="0"/>
        <v>264125.66767900012</v>
      </c>
      <c r="H48" s="1">
        <v>233246</v>
      </c>
      <c r="K48" t="s">
        <v>14</v>
      </c>
      <c r="M48">
        <v>233246</v>
      </c>
    </row>
    <row r="49" spans="2:13" x14ac:dyDescent="0.25">
      <c r="B49" t="s">
        <v>44</v>
      </c>
      <c r="C49" s="1">
        <v>1127456.0694259999</v>
      </c>
      <c r="D49" s="3"/>
      <c r="F49" t="s">
        <v>44</v>
      </c>
      <c r="G49" s="1">
        <f t="shared" si="0"/>
        <v>1127456.0694259999</v>
      </c>
      <c r="H49" s="1">
        <v>398641</v>
      </c>
      <c r="K49" t="s">
        <v>44</v>
      </c>
      <c r="M49">
        <v>398641</v>
      </c>
    </row>
    <row r="50" spans="2:13" x14ac:dyDescent="0.25">
      <c r="B50" t="s">
        <v>56</v>
      </c>
      <c r="C50" s="1">
        <v>339027.26235200005</v>
      </c>
      <c r="D50" s="3"/>
      <c r="F50" t="s">
        <v>56</v>
      </c>
      <c r="G50" s="1">
        <f t="shared" si="0"/>
        <v>339027.26235200005</v>
      </c>
      <c r="H50" s="1">
        <v>40252</v>
      </c>
      <c r="K50" t="s">
        <v>56</v>
      </c>
      <c r="M50">
        <v>40252</v>
      </c>
    </row>
    <row r="51" spans="2:13" x14ac:dyDescent="0.25">
      <c r="B51" t="s">
        <v>25</v>
      </c>
      <c r="C51" s="1">
        <v>33359.526347999999</v>
      </c>
      <c r="D51" s="3"/>
      <c r="F51" t="s">
        <v>25</v>
      </c>
      <c r="G51" s="1">
        <f t="shared" si="0"/>
        <v>33359.526347999999</v>
      </c>
      <c r="H51" s="1">
        <v>11855</v>
      </c>
      <c r="K51" t="s">
        <v>25</v>
      </c>
      <c r="M51">
        <v>11855</v>
      </c>
    </row>
    <row r="52" spans="2:13" x14ac:dyDescent="0.25">
      <c r="B52" t="s">
        <v>33</v>
      </c>
      <c r="C52" s="1">
        <v>417703.73084700014</v>
      </c>
      <c r="D52" s="3"/>
      <c r="F52" t="s">
        <v>33</v>
      </c>
      <c r="G52" s="1">
        <f t="shared" si="0"/>
        <v>417703.73084700014</v>
      </c>
      <c r="H52" s="1">
        <v>220446</v>
      </c>
      <c r="K52" t="s">
        <v>33</v>
      </c>
      <c r="M52">
        <v>220446</v>
      </c>
    </row>
    <row r="53" spans="2:13" x14ac:dyDescent="0.25">
      <c r="B53" t="s">
        <v>37</v>
      </c>
      <c r="C53" s="1">
        <v>265447.78042099986</v>
      </c>
      <c r="D53" s="3"/>
      <c r="F53" t="s">
        <v>37</v>
      </c>
      <c r="G53" s="1">
        <f t="shared" si="0"/>
        <v>265447.78042099986</v>
      </c>
      <c r="H53" s="1">
        <v>132453</v>
      </c>
      <c r="K53" t="s">
        <v>37</v>
      </c>
      <c r="M53">
        <v>132453</v>
      </c>
    </row>
    <row r="54" spans="2:13" x14ac:dyDescent="0.25">
      <c r="B54" t="s">
        <v>62</v>
      </c>
      <c r="C54" s="1">
        <v>79271.536587000024</v>
      </c>
      <c r="D54" s="3"/>
      <c r="F54" t="s">
        <v>60</v>
      </c>
      <c r="G54" s="1">
        <f t="shared" si="0"/>
        <v>79271.536587000024</v>
      </c>
      <c r="H54" s="1">
        <v>4244</v>
      </c>
      <c r="K54" t="s">
        <v>60</v>
      </c>
      <c r="M54">
        <v>4244</v>
      </c>
    </row>
    <row r="55" spans="2:13" x14ac:dyDescent="0.25">
      <c r="B55" t="s">
        <v>20</v>
      </c>
      <c r="C55" s="1">
        <v>92057.194191000017</v>
      </c>
      <c r="D55" s="3"/>
      <c r="F55" t="s">
        <v>20</v>
      </c>
      <c r="G55" s="1">
        <f t="shared" si="0"/>
        <v>92057.194191000017</v>
      </c>
      <c r="H55" s="1">
        <v>45971</v>
      </c>
      <c r="K55" t="s">
        <v>20</v>
      </c>
      <c r="M55">
        <v>45971</v>
      </c>
    </row>
    <row r="56" spans="2:13" x14ac:dyDescent="0.25">
      <c r="B56" t="s">
        <v>39</v>
      </c>
      <c r="C56" s="1">
        <v>238948.57311500018</v>
      </c>
      <c r="D56" s="3"/>
      <c r="F56" t="s">
        <v>39</v>
      </c>
      <c r="G56" s="1">
        <f t="shared" si="0"/>
        <v>238948.57311500018</v>
      </c>
      <c r="H56" s="1">
        <v>67676</v>
      </c>
      <c r="K56" t="s">
        <v>39</v>
      </c>
      <c r="M56">
        <v>67676</v>
      </c>
    </row>
    <row r="57" spans="2:13" x14ac:dyDescent="0.25">
      <c r="B57" t="s">
        <v>54</v>
      </c>
      <c r="C57" s="1">
        <v>21682.217769999996</v>
      </c>
      <c r="D57" s="3"/>
      <c r="F57" t="s">
        <v>54</v>
      </c>
      <c r="G57" s="1">
        <f t="shared" si="0"/>
        <v>21682.217769999996</v>
      </c>
      <c r="H57" s="1">
        <v>4886</v>
      </c>
      <c r="K57" t="s">
        <v>54</v>
      </c>
      <c r="M57">
        <v>4886</v>
      </c>
    </row>
    <row r="58" spans="2:13" x14ac:dyDescent="0.25">
      <c r="G58" s="1">
        <f t="shared" si="0"/>
        <v>0</v>
      </c>
    </row>
    <row r="59" spans="2:13" x14ac:dyDescent="0.25">
      <c r="B59" t="s">
        <v>57</v>
      </c>
      <c r="C59" s="1">
        <f>SUM(C7:C58)</f>
        <v>14325168.813431</v>
      </c>
      <c r="D59" s="2"/>
      <c r="F59" t="s">
        <v>57</v>
      </c>
      <c r="G59" s="1">
        <f t="shared" si="0"/>
        <v>14325168.813431</v>
      </c>
      <c r="H59" s="1">
        <f>SUM(H7:H57)</f>
        <v>4534281</v>
      </c>
    </row>
  </sheetData>
  <sortState xmlns:xlrd2="http://schemas.microsoft.com/office/spreadsheetml/2017/richdata2" ref="B7:C57">
    <sortCondition ref="B7:B5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0"/>
  <sheetViews>
    <sheetView tabSelected="1" workbookViewId="0">
      <selection activeCell="F25" sqref="F25"/>
    </sheetView>
  </sheetViews>
  <sheetFormatPr defaultRowHeight="14.25" x14ac:dyDescent="0.25"/>
  <cols>
    <col min="1" max="1" width="17.5703125" style="15" customWidth="1"/>
    <col min="2" max="3" width="17.5703125" style="5" customWidth="1"/>
    <col min="4" max="4" width="9.140625" style="4"/>
    <col min="5" max="5" width="17.5703125" style="4" customWidth="1"/>
    <col min="6" max="6" width="17.5703125" style="6" customWidth="1"/>
    <col min="7" max="11" width="9.140625" style="4"/>
    <col min="12" max="12" width="16.85546875" style="4" bestFit="1" customWidth="1"/>
    <col min="13" max="13" width="15.140625" style="4" bestFit="1" customWidth="1"/>
    <col min="14" max="16384" width="9.140625" style="4"/>
  </cols>
  <sheetData>
    <row r="1" spans="1:16" x14ac:dyDescent="0.25">
      <c r="A1" s="15" t="s">
        <v>67</v>
      </c>
    </row>
    <row r="3" spans="1:16" x14ac:dyDescent="0.25">
      <c r="B3" s="7" t="s">
        <v>0</v>
      </c>
      <c r="C3" s="7" t="s">
        <v>70</v>
      </c>
      <c r="F3" s="8" t="s">
        <v>1</v>
      </c>
    </row>
    <row r="4" spans="1:16" x14ac:dyDescent="0.25">
      <c r="B4" s="7" t="s">
        <v>68</v>
      </c>
      <c r="C4" s="7" t="s">
        <v>71</v>
      </c>
      <c r="F4" s="8" t="s">
        <v>2</v>
      </c>
    </row>
    <row r="5" spans="1:16" x14ac:dyDescent="0.25">
      <c r="A5" s="15" t="s">
        <v>3</v>
      </c>
      <c r="B5" s="7" t="s">
        <v>4</v>
      </c>
      <c r="C5" s="7" t="s">
        <v>5</v>
      </c>
      <c r="E5" s="9" t="s">
        <v>3</v>
      </c>
      <c r="F5" s="8" t="s">
        <v>6</v>
      </c>
    </row>
    <row r="6" spans="1:16" x14ac:dyDescent="0.25">
      <c r="B6" s="4"/>
      <c r="K6" s="10"/>
      <c r="L6" s="10"/>
      <c r="M6" s="10"/>
      <c r="O6" s="11"/>
      <c r="P6" s="12"/>
    </row>
    <row r="7" spans="1:16" x14ac:dyDescent="0.25">
      <c r="A7" s="16" t="s">
        <v>7</v>
      </c>
      <c r="B7" s="17">
        <v>229915.87293000001</v>
      </c>
      <c r="C7" s="17">
        <v>25861</v>
      </c>
      <c r="D7" s="10"/>
      <c r="E7" s="16" t="s">
        <v>12</v>
      </c>
      <c r="F7" s="18">
        <v>0.93539506385782201</v>
      </c>
      <c r="K7" s="10"/>
      <c r="L7" s="10"/>
      <c r="M7" s="10"/>
      <c r="O7" s="11"/>
      <c r="P7" s="12"/>
    </row>
    <row r="8" spans="1:16" x14ac:dyDescent="0.25">
      <c r="A8" s="16" t="s">
        <v>9</v>
      </c>
      <c r="B8" s="17">
        <v>13452.717726999999</v>
      </c>
      <c r="C8" s="17">
        <v>5866</v>
      </c>
      <c r="D8" s="10"/>
      <c r="E8" s="16" t="s">
        <v>14</v>
      </c>
      <c r="F8" s="18">
        <v>0.88308721393738565</v>
      </c>
      <c r="K8" s="10"/>
      <c r="L8" s="10"/>
      <c r="M8" s="10"/>
      <c r="O8" s="11"/>
      <c r="P8" s="12"/>
    </row>
    <row r="9" spans="1:16" x14ac:dyDescent="0.25">
      <c r="A9" s="16" t="s">
        <v>11</v>
      </c>
      <c r="B9" s="17">
        <v>445490.20218199992</v>
      </c>
      <c r="C9" s="17">
        <v>17055</v>
      </c>
      <c r="D9" s="10"/>
      <c r="E9" s="16" t="s">
        <v>18</v>
      </c>
      <c r="F9" s="18">
        <v>0.84741733429360255</v>
      </c>
      <c r="K9" s="10"/>
      <c r="L9" s="10"/>
      <c r="M9" s="10"/>
      <c r="O9" s="11"/>
      <c r="P9" s="12"/>
    </row>
    <row r="10" spans="1:16" x14ac:dyDescent="0.25">
      <c r="A10" s="16" t="s">
        <v>13</v>
      </c>
      <c r="B10" s="17">
        <v>113552.96631099997</v>
      </c>
      <c r="C10" s="17">
        <v>30433</v>
      </c>
      <c r="D10" s="10"/>
      <c r="E10" s="16" t="s">
        <v>8</v>
      </c>
      <c r="F10" s="18">
        <v>0.77628250059773241</v>
      </c>
      <c r="K10" s="10"/>
      <c r="L10" s="10"/>
      <c r="M10" s="10"/>
      <c r="O10" s="11"/>
      <c r="P10" s="12"/>
    </row>
    <row r="11" spans="1:16" x14ac:dyDescent="0.25">
      <c r="A11" s="16" t="s">
        <v>15</v>
      </c>
      <c r="B11" s="17">
        <v>1822611.7777730003</v>
      </c>
      <c r="C11" s="17">
        <v>458284</v>
      </c>
      <c r="D11" s="10"/>
      <c r="E11" s="16" t="s">
        <v>16</v>
      </c>
      <c r="F11" s="18">
        <v>0.6948583309791404</v>
      </c>
      <c r="K11" s="10"/>
      <c r="L11" s="10"/>
      <c r="M11" s="10"/>
      <c r="O11" s="11"/>
      <c r="P11" s="12"/>
    </row>
    <row r="12" spans="1:16" x14ac:dyDescent="0.25">
      <c r="A12" s="16" t="s">
        <v>17</v>
      </c>
      <c r="B12" s="17">
        <v>259709.67087300005</v>
      </c>
      <c r="C12" s="17">
        <v>61929</v>
      </c>
      <c r="D12" s="10"/>
      <c r="E12" s="16" t="s">
        <v>33</v>
      </c>
      <c r="F12" s="18">
        <v>0.52775683749098889</v>
      </c>
      <c r="K12" s="10"/>
      <c r="L12" s="10"/>
      <c r="M12" s="10"/>
      <c r="O12" s="11"/>
      <c r="P12" s="12"/>
    </row>
    <row r="13" spans="1:16" x14ac:dyDescent="0.25">
      <c r="A13" s="16" t="s">
        <v>19</v>
      </c>
      <c r="B13" s="17">
        <v>154765.66159799998</v>
      </c>
      <c r="C13" s="17">
        <v>10658</v>
      </c>
      <c r="D13" s="10"/>
      <c r="E13" s="16" t="s">
        <v>20</v>
      </c>
      <c r="F13" s="18">
        <v>0.49937433357592342</v>
      </c>
      <c r="K13" s="10"/>
      <c r="L13" s="10"/>
      <c r="M13" s="10"/>
      <c r="O13" s="11"/>
      <c r="P13" s="12"/>
    </row>
    <row r="14" spans="1:16" x14ac:dyDescent="0.25">
      <c r="A14" s="16" t="s">
        <v>21</v>
      </c>
      <c r="B14" s="17">
        <v>43573.160509999994</v>
      </c>
      <c r="C14" s="17">
        <v>990</v>
      </c>
      <c r="D14" s="10"/>
      <c r="E14" s="16" t="s">
        <v>37</v>
      </c>
      <c r="F14" s="18">
        <v>0.49897949717239942</v>
      </c>
      <c r="K14" s="10"/>
      <c r="L14" s="10"/>
      <c r="M14" s="10"/>
      <c r="O14" s="11"/>
      <c r="P14" s="12"/>
    </row>
    <row r="15" spans="1:16" x14ac:dyDescent="0.25">
      <c r="A15" s="16" t="s">
        <v>23</v>
      </c>
      <c r="B15" s="17">
        <v>792726.60058299999</v>
      </c>
      <c r="C15" s="17">
        <v>373092</v>
      </c>
      <c r="D15" s="10"/>
      <c r="E15" s="16" t="s">
        <v>41</v>
      </c>
      <c r="F15" s="18">
        <v>0.48525305737590091</v>
      </c>
      <c r="K15" s="10"/>
      <c r="L15" s="10"/>
      <c r="M15" s="10"/>
      <c r="O15" s="11"/>
      <c r="P15" s="12"/>
    </row>
    <row r="16" spans="1:16" x14ac:dyDescent="0.25">
      <c r="A16" s="16" t="s">
        <v>16</v>
      </c>
      <c r="B16" s="17">
        <v>414573.71547099989</v>
      </c>
      <c r="C16" s="17">
        <v>288070</v>
      </c>
      <c r="D16" s="10"/>
      <c r="E16" s="16" t="s">
        <v>23</v>
      </c>
      <c r="F16" s="18">
        <v>0.47064397703522826</v>
      </c>
      <c r="K16" s="10"/>
      <c r="L16" s="10"/>
      <c r="M16" s="10"/>
      <c r="O16" s="11"/>
      <c r="P16" s="12"/>
    </row>
    <row r="17" spans="1:16" x14ac:dyDescent="0.25">
      <c r="A17" s="16" t="s">
        <v>26</v>
      </c>
      <c r="B17" s="17">
        <v>42454.982135999991</v>
      </c>
      <c r="C17" s="17">
        <v>3679</v>
      </c>
      <c r="D17" s="10"/>
      <c r="E17" s="16" t="s">
        <v>29</v>
      </c>
      <c r="F17" s="18">
        <v>0.4369436012369326</v>
      </c>
      <c r="K17" s="10"/>
      <c r="L17" s="10"/>
      <c r="M17" s="10"/>
      <c r="O17" s="11"/>
      <c r="P17" s="12"/>
    </row>
    <row r="18" spans="1:16" x14ac:dyDescent="0.25">
      <c r="A18" s="16" t="s">
        <v>28</v>
      </c>
      <c r="B18" s="17">
        <v>87091.649470999982</v>
      </c>
      <c r="C18" s="17">
        <v>6283</v>
      </c>
      <c r="D18" s="10"/>
      <c r="E18" s="16" t="s">
        <v>9</v>
      </c>
      <c r="F18" s="18">
        <v>0.43604572094951238</v>
      </c>
      <c r="K18" s="10"/>
      <c r="L18" s="10"/>
      <c r="M18" s="10"/>
      <c r="O18" s="11"/>
      <c r="P18" s="12"/>
    </row>
    <row r="19" spans="1:16" x14ac:dyDescent="0.25">
      <c r="A19" s="16" t="s">
        <v>30</v>
      </c>
      <c r="B19" s="17">
        <v>506677.832368</v>
      </c>
      <c r="C19" s="17">
        <v>147304</v>
      </c>
      <c r="D19" s="10"/>
      <c r="E19" s="16" t="s">
        <v>35</v>
      </c>
      <c r="F19" s="18">
        <v>0.40861281689422113</v>
      </c>
      <c r="K19" s="10"/>
      <c r="L19" s="10"/>
      <c r="M19" s="10"/>
      <c r="O19" s="11"/>
      <c r="P19" s="12"/>
    </row>
    <row r="20" spans="1:16" x14ac:dyDescent="0.25">
      <c r="A20" s="16" t="s">
        <v>31</v>
      </c>
      <c r="B20" s="17">
        <v>322623.82419699995</v>
      </c>
      <c r="C20" s="17">
        <v>59440</v>
      </c>
      <c r="D20" s="10"/>
      <c r="E20" s="16" t="s">
        <v>25</v>
      </c>
      <c r="F20" s="18">
        <v>0.35537075305959021</v>
      </c>
      <c r="K20" s="10"/>
      <c r="L20" s="10"/>
      <c r="M20" s="10"/>
      <c r="O20" s="11"/>
      <c r="P20" s="12"/>
    </row>
    <row r="21" spans="1:16" x14ac:dyDescent="0.25">
      <c r="A21" s="16" t="s">
        <v>32</v>
      </c>
      <c r="B21" s="17">
        <v>156420.99658800001</v>
      </c>
      <c r="C21" s="17">
        <v>25687</v>
      </c>
      <c r="D21" s="10"/>
      <c r="E21" s="16" t="s">
        <v>44</v>
      </c>
      <c r="F21" s="18">
        <v>0.35357563882994791</v>
      </c>
      <c r="K21" s="10"/>
      <c r="L21" s="10"/>
      <c r="M21" s="10"/>
      <c r="O21" s="11"/>
      <c r="P21" s="12"/>
    </row>
    <row r="22" spans="1:16" x14ac:dyDescent="0.25">
      <c r="A22" s="16" t="s">
        <v>34</v>
      </c>
      <c r="B22" s="17">
        <v>143040.57396900008</v>
      </c>
      <c r="C22" s="17">
        <v>14099</v>
      </c>
      <c r="D22" s="10"/>
      <c r="E22" s="16" t="s">
        <v>50</v>
      </c>
      <c r="F22" s="18">
        <v>0.35123767362188585</v>
      </c>
      <c r="K22" s="10"/>
      <c r="L22" s="10"/>
      <c r="M22" s="10"/>
      <c r="O22" s="11"/>
      <c r="P22" s="12"/>
    </row>
    <row r="23" spans="1:16" x14ac:dyDescent="0.25">
      <c r="A23" s="16" t="s">
        <v>12</v>
      </c>
      <c r="B23" s="17">
        <v>189492.12674800004</v>
      </c>
      <c r="C23" s="17">
        <v>177250</v>
      </c>
      <c r="D23" s="10"/>
      <c r="E23" s="16" t="s">
        <v>24</v>
      </c>
      <c r="F23" s="18">
        <v>0.34765207145837446</v>
      </c>
      <c r="K23" s="10"/>
      <c r="L23" s="10"/>
      <c r="M23" s="10"/>
      <c r="O23" s="11"/>
      <c r="P23" s="12"/>
    </row>
    <row r="24" spans="1:16" x14ac:dyDescent="0.25">
      <c r="A24" s="16" t="s">
        <v>29</v>
      </c>
      <c r="B24" s="17">
        <v>195743.79795900002</v>
      </c>
      <c r="C24" s="17">
        <v>85529</v>
      </c>
      <c r="D24" s="10"/>
      <c r="E24" s="16" t="s">
        <v>10</v>
      </c>
      <c r="F24" s="18">
        <v>0.33572737668126795</v>
      </c>
      <c r="K24" s="10"/>
      <c r="L24" s="10"/>
      <c r="M24" s="10"/>
      <c r="O24" s="11"/>
      <c r="P24" s="12"/>
    </row>
    <row r="25" spans="1:16" x14ac:dyDescent="0.25">
      <c r="A25" s="16" t="s">
        <v>38</v>
      </c>
      <c r="B25" s="17">
        <v>52045.538256999993</v>
      </c>
      <c r="C25" s="17">
        <v>14865</v>
      </c>
      <c r="D25" s="10"/>
      <c r="E25" s="16" t="s">
        <v>27</v>
      </c>
      <c r="F25" s="18">
        <v>0.3183573386399724</v>
      </c>
      <c r="K25" s="10"/>
      <c r="L25" s="10"/>
      <c r="M25" s="10"/>
      <c r="O25" s="11"/>
      <c r="P25" s="12"/>
    </row>
    <row r="26" spans="1:16" x14ac:dyDescent="0.25">
      <c r="A26" s="16" t="s">
        <v>40</v>
      </c>
      <c r="B26" s="17">
        <v>237330.14378599994</v>
      </c>
      <c r="C26" s="17">
        <v>46592</v>
      </c>
      <c r="D26" s="10"/>
      <c r="E26" s="16" t="s">
        <v>48</v>
      </c>
      <c r="F26" s="18">
        <v>0.31511108707601809</v>
      </c>
      <c r="K26" s="10"/>
      <c r="L26" s="10"/>
      <c r="M26" s="10"/>
      <c r="O26" s="11"/>
      <c r="P26" s="12"/>
    </row>
    <row r="27" spans="1:16" x14ac:dyDescent="0.25">
      <c r="A27" s="16" t="s">
        <v>24</v>
      </c>
      <c r="B27" s="17">
        <v>394293.63796099997</v>
      </c>
      <c r="C27" s="17">
        <v>137077</v>
      </c>
      <c r="D27" s="10"/>
      <c r="E27" s="16" t="s">
        <v>46</v>
      </c>
      <c r="F27" s="18">
        <v>0.30314945960240208</v>
      </c>
      <c r="K27" s="10"/>
      <c r="L27" s="10"/>
      <c r="M27" s="10"/>
      <c r="O27" s="11"/>
      <c r="P27" s="12"/>
    </row>
    <row r="28" spans="1:16" x14ac:dyDescent="0.25">
      <c r="A28" s="16" t="s">
        <v>42</v>
      </c>
      <c r="B28" s="17">
        <v>370175.67521999986</v>
      </c>
      <c r="C28" s="17">
        <v>57371</v>
      </c>
      <c r="D28" s="10"/>
      <c r="E28" s="16" t="s">
        <v>30</v>
      </c>
      <c r="F28" s="18">
        <v>0.29072517207149717</v>
      </c>
      <c r="K28" s="10"/>
      <c r="L28" s="10"/>
      <c r="M28" s="10"/>
      <c r="O28" s="11"/>
      <c r="P28" s="12"/>
    </row>
    <row r="29" spans="1:16" x14ac:dyDescent="0.25">
      <c r="A29" s="16" t="s">
        <v>27</v>
      </c>
      <c r="B29" s="17">
        <v>268358.82083000004</v>
      </c>
      <c r="C29" s="17">
        <v>85434</v>
      </c>
      <c r="D29" s="10"/>
      <c r="E29" s="16" t="s">
        <v>43</v>
      </c>
      <c r="F29" s="18">
        <v>0.29016236620488534</v>
      </c>
      <c r="K29" s="10"/>
      <c r="L29" s="10"/>
      <c r="M29" s="10"/>
      <c r="O29" s="11"/>
      <c r="P29" s="12"/>
    </row>
    <row r="30" spans="1:16" x14ac:dyDescent="0.25">
      <c r="A30" s="16" t="s">
        <v>45</v>
      </c>
      <c r="B30" s="17">
        <v>130554.61024499997</v>
      </c>
      <c r="C30" s="17">
        <v>24830</v>
      </c>
      <c r="D30" s="10"/>
      <c r="E30" s="16" t="s">
        <v>38</v>
      </c>
      <c r="F30" s="18">
        <v>0.28561526113145147</v>
      </c>
      <c r="K30" s="10"/>
      <c r="L30" s="10"/>
      <c r="M30" s="10"/>
      <c r="O30" s="11"/>
      <c r="P30" s="12"/>
    </row>
    <row r="31" spans="1:16" x14ac:dyDescent="0.25">
      <c r="A31" s="16" t="s">
        <v>47</v>
      </c>
      <c r="B31" s="17">
        <v>257251.30840800016</v>
      </c>
      <c r="C31" s="17">
        <v>59656</v>
      </c>
      <c r="D31" s="10"/>
      <c r="E31" s="16" t="s">
        <v>39</v>
      </c>
      <c r="F31" s="18">
        <v>0.28322412273803022</v>
      </c>
      <c r="K31" s="10"/>
      <c r="L31" s="10"/>
      <c r="M31" s="10"/>
      <c r="O31" s="11"/>
      <c r="P31" s="12"/>
    </row>
    <row r="32" spans="1:16" x14ac:dyDescent="0.25">
      <c r="A32" s="16" t="s">
        <v>49</v>
      </c>
      <c r="B32" s="17">
        <v>37784.698333999993</v>
      </c>
      <c r="C32" s="17">
        <v>0</v>
      </c>
      <c r="D32" s="10"/>
      <c r="E32" s="16" t="s">
        <v>36</v>
      </c>
      <c r="F32" s="18">
        <v>0.28106661373052161</v>
      </c>
      <c r="K32" s="10"/>
      <c r="L32" s="10"/>
      <c r="M32" s="10"/>
      <c r="O32" s="11"/>
      <c r="P32" s="12"/>
    </row>
    <row r="33" spans="1:16" x14ac:dyDescent="0.25">
      <c r="A33" s="16" t="s">
        <v>22</v>
      </c>
      <c r="B33" s="17">
        <v>102063.16592399999</v>
      </c>
      <c r="C33" s="17">
        <v>18021</v>
      </c>
      <c r="D33" s="10"/>
      <c r="E33" s="16" t="s">
        <v>13</v>
      </c>
      <c r="F33" s="18">
        <v>0.26800708945506369</v>
      </c>
      <c r="K33" s="10"/>
      <c r="L33" s="10"/>
      <c r="M33" s="10"/>
      <c r="O33" s="11"/>
      <c r="P33" s="12"/>
    </row>
    <row r="34" spans="1:16" x14ac:dyDescent="0.25">
      <c r="A34" s="16" t="s">
        <v>35</v>
      </c>
      <c r="B34" s="17">
        <v>87569.450885000013</v>
      </c>
      <c r="C34" s="17">
        <v>35782</v>
      </c>
      <c r="D34" s="10"/>
      <c r="E34" s="16" t="s">
        <v>15</v>
      </c>
      <c r="F34" s="18">
        <v>0.25144356334620244</v>
      </c>
      <c r="K34" s="10"/>
      <c r="L34" s="10"/>
      <c r="M34" s="10"/>
      <c r="O34" s="11"/>
      <c r="P34" s="12"/>
    </row>
    <row r="35" spans="1:16" x14ac:dyDescent="0.25">
      <c r="A35" s="16" t="s">
        <v>52</v>
      </c>
      <c r="B35" s="17">
        <v>128888.78793100001</v>
      </c>
      <c r="C35" s="17">
        <v>8964</v>
      </c>
      <c r="D35" s="10"/>
      <c r="E35" s="16" t="s">
        <v>17</v>
      </c>
      <c r="F35" s="18">
        <v>0.23845473213157217</v>
      </c>
      <c r="K35" s="10"/>
      <c r="L35" s="10"/>
      <c r="M35" s="10"/>
      <c r="O35" s="11"/>
      <c r="P35" s="12"/>
    </row>
    <row r="36" spans="1:16" x14ac:dyDescent="0.25">
      <c r="A36" s="16" t="s">
        <v>43</v>
      </c>
      <c r="B36" s="17">
        <v>313331.46744399989</v>
      </c>
      <c r="C36" s="17">
        <v>90917</v>
      </c>
      <c r="D36" s="10"/>
      <c r="E36" s="16" t="s">
        <v>47</v>
      </c>
      <c r="F36" s="18">
        <v>0.23189775153790737</v>
      </c>
      <c r="K36" s="10"/>
      <c r="L36" s="10"/>
      <c r="M36" s="10"/>
      <c r="O36" s="11"/>
      <c r="P36" s="12"/>
    </row>
    <row r="37" spans="1:16" x14ac:dyDescent="0.25">
      <c r="A37" s="16" t="s">
        <v>18</v>
      </c>
      <c r="B37" s="17">
        <v>72402.342407999982</v>
      </c>
      <c r="C37" s="17">
        <v>61355</v>
      </c>
      <c r="D37" s="10"/>
      <c r="E37" s="16" t="s">
        <v>54</v>
      </c>
      <c r="F37" s="18">
        <v>0.22534595177622371</v>
      </c>
      <c r="K37" s="10"/>
      <c r="L37" s="10"/>
      <c r="M37" s="10"/>
      <c r="O37" s="11"/>
      <c r="P37" s="12"/>
    </row>
    <row r="38" spans="1:16" x14ac:dyDescent="0.25">
      <c r="A38" s="16" t="s">
        <v>46</v>
      </c>
      <c r="B38" s="17">
        <v>956442.41088299977</v>
      </c>
      <c r="C38" s="17">
        <v>289945</v>
      </c>
      <c r="D38" s="10"/>
      <c r="E38" s="16" t="s">
        <v>40</v>
      </c>
      <c r="F38" s="18">
        <v>0.19631724506943332</v>
      </c>
      <c r="K38" s="10"/>
      <c r="L38" s="10"/>
      <c r="M38" s="10"/>
      <c r="O38" s="11"/>
      <c r="P38" s="12"/>
    </row>
    <row r="39" spans="1:16" x14ac:dyDescent="0.25">
      <c r="A39" s="16" t="s">
        <v>36</v>
      </c>
      <c r="B39" s="17">
        <v>422088.55198200006</v>
      </c>
      <c r="C39" s="17">
        <v>118635</v>
      </c>
      <c r="D39" s="10"/>
      <c r="E39" s="16" t="s">
        <v>45</v>
      </c>
      <c r="F39" s="18">
        <v>0.19018861113677865</v>
      </c>
      <c r="K39" s="10"/>
      <c r="L39" s="10"/>
      <c r="M39" s="10"/>
      <c r="O39" s="11"/>
      <c r="P39" s="12"/>
    </row>
    <row r="40" spans="1:16" x14ac:dyDescent="0.25">
      <c r="A40" s="16" t="s">
        <v>50</v>
      </c>
      <c r="B40" s="17">
        <v>40217.781465</v>
      </c>
      <c r="C40" s="17">
        <v>14126</v>
      </c>
      <c r="D40" s="10"/>
      <c r="E40" s="16" t="s">
        <v>31</v>
      </c>
      <c r="F40" s="18">
        <v>0.18423933864135483</v>
      </c>
      <c r="K40" s="10"/>
      <c r="L40" s="10"/>
      <c r="M40" s="10"/>
      <c r="O40" s="11"/>
      <c r="P40" s="12"/>
    </row>
    <row r="41" spans="1:16" x14ac:dyDescent="0.25">
      <c r="A41" s="16" t="s">
        <v>53</v>
      </c>
      <c r="B41" s="17">
        <v>495204.29887100012</v>
      </c>
      <c r="C41" s="17">
        <v>62944</v>
      </c>
      <c r="D41" s="10"/>
      <c r="E41" s="16" t="s">
        <v>22</v>
      </c>
      <c r="F41" s="18">
        <v>0.1765671271986517</v>
      </c>
      <c r="K41" s="10"/>
      <c r="L41" s="10"/>
      <c r="M41" s="10"/>
      <c r="O41" s="11"/>
      <c r="P41" s="12"/>
    </row>
    <row r="42" spans="1:16" x14ac:dyDescent="0.25">
      <c r="A42" s="16" t="s">
        <v>10</v>
      </c>
      <c r="B42" s="17">
        <v>153314.87264700001</v>
      </c>
      <c r="C42" s="17">
        <v>51472</v>
      </c>
      <c r="D42" s="10"/>
      <c r="E42" s="16" t="s">
        <v>32</v>
      </c>
      <c r="F42" s="18">
        <v>0.16421708440879862</v>
      </c>
      <c r="K42" s="10"/>
      <c r="L42" s="10"/>
      <c r="M42" s="10"/>
      <c r="O42" s="11"/>
      <c r="P42" s="12"/>
    </row>
    <row r="43" spans="1:16" x14ac:dyDescent="0.25">
      <c r="A43" s="16" t="s">
        <v>41</v>
      </c>
      <c r="B43" s="17">
        <v>149559.07829300003</v>
      </c>
      <c r="C43" s="17">
        <v>72574</v>
      </c>
      <c r="D43" s="10"/>
      <c r="E43" s="16" t="s">
        <v>42</v>
      </c>
      <c r="F43" s="18">
        <v>0.15498317107385223</v>
      </c>
      <c r="K43" s="10"/>
      <c r="L43" s="10"/>
      <c r="M43" s="10"/>
      <c r="O43" s="11"/>
      <c r="P43" s="12"/>
    </row>
    <row r="44" spans="1:16" x14ac:dyDescent="0.25">
      <c r="A44" s="16" t="s">
        <v>48</v>
      </c>
      <c r="B44" s="17">
        <v>547708.43387800013</v>
      </c>
      <c r="C44" s="17">
        <v>172589</v>
      </c>
      <c r="D44" s="10"/>
      <c r="E44" s="16" t="s">
        <v>53</v>
      </c>
      <c r="F44" s="18">
        <v>0.12710713566805446</v>
      </c>
      <c r="K44" s="10"/>
      <c r="L44" s="10"/>
      <c r="M44" s="10"/>
      <c r="O44" s="11"/>
      <c r="P44" s="12"/>
    </row>
    <row r="45" spans="1:16" x14ac:dyDescent="0.25">
      <c r="A45" s="16" t="s">
        <v>51</v>
      </c>
      <c r="B45" s="17">
        <v>65648.407980999997</v>
      </c>
      <c r="C45" s="17">
        <v>7574</v>
      </c>
      <c r="D45" s="10"/>
      <c r="E45" s="16" t="s">
        <v>56</v>
      </c>
      <c r="F45" s="18">
        <v>0.11872791503772274</v>
      </c>
      <c r="K45" s="10"/>
      <c r="L45" s="10"/>
      <c r="M45" s="10"/>
      <c r="O45" s="11"/>
      <c r="P45" s="12"/>
    </row>
    <row r="46" spans="1:16" x14ac:dyDescent="0.25">
      <c r="A46" s="16" t="s">
        <v>8</v>
      </c>
      <c r="B46" s="17">
        <v>191030.97118099994</v>
      </c>
      <c r="C46" s="17">
        <v>148294</v>
      </c>
      <c r="D46" s="10"/>
      <c r="E46" s="16" t="s">
        <v>51</v>
      </c>
      <c r="F46" s="18">
        <v>0.11537218087896468</v>
      </c>
      <c r="K46" s="10"/>
      <c r="L46" s="10"/>
      <c r="M46" s="10"/>
      <c r="O46" s="11"/>
      <c r="P46" s="12"/>
    </row>
    <row r="47" spans="1:16" x14ac:dyDescent="0.25">
      <c r="A47" s="16" t="s">
        <v>55</v>
      </c>
      <c r="B47" s="17">
        <v>38906.670486999996</v>
      </c>
      <c r="C47" s="17">
        <v>4085</v>
      </c>
      <c r="D47" s="10"/>
      <c r="E47" s="16" t="s">
        <v>7</v>
      </c>
      <c r="F47" s="18">
        <v>0.11248027232932116</v>
      </c>
      <c r="K47" s="10"/>
      <c r="L47" s="10"/>
      <c r="M47" s="10"/>
      <c r="O47" s="11"/>
      <c r="P47" s="12"/>
    </row>
    <row r="48" spans="1:16" x14ac:dyDescent="0.25">
      <c r="A48" s="16" t="s">
        <v>14</v>
      </c>
      <c r="B48" s="17">
        <v>264125.66767900012</v>
      </c>
      <c r="C48" s="17">
        <v>233246</v>
      </c>
      <c r="D48" s="10"/>
      <c r="E48" s="16" t="s">
        <v>55</v>
      </c>
      <c r="F48" s="18">
        <v>0.1049948491831223</v>
      </c>
      <c r="K48" s="10"/>
      <c r="L48" s="10"/>
      <c r="M48" s="10"/>
      <c r="O48" s="11"/>
      <c r="P48" s="12"/>
    </row>
    <row r="49" spans="1:16" x14ac:dyDescent="0.25">
      <c r="A49" s="16" t="s">
        <v>44</v>
      </c>
      <c r="B49" s="17">
        <v>1127456.0694259999</v>
      </c>
      <c r="C49" s="17">
        <v>398641</v>
      </c>
      <c r="D49" s="10"/>
      <c r="E49" s="16" t="s">
        <v>34</v>
      </c>
      <c r="F49" s="18">
        <v>9.856643893959452E-2</v>
      </c>
      <c r="K49" s="10"/>
      <c r="L49" s="10"/>
      <c r="M49" s="10"/>
      <c r="O49" s="11"/>
      <c r="P49" s="12"/>
    </row>
    <row r="50" spans="1:16" x14ac:dyDescent="0.25">
      <c r="A50" s="16" t="s">
        <v>56</v>
      </c>
      <c r="B50" s="17">
        <v>339027.26235200005</v>
      </c>
      <c r="C50" s="17">
        <v>40252</v>
      </c>
      <c r="D50" s="10"/>
      <c r="E50" s="16" t="s">
        <v>26</v>
      </c>
      <c r="F50" s="18">
        <v>8.6656496243826389E-2</v>
      </c>
      <c r="K50" s="10"/>
      <c r="L50" s="10"/>
      <c r="M50" s="10"/>
      <c r="O50" s="11"/>
      <c r="P50" s="12"/>
    </row>
    <row r="51" spans="1:16" x14ac:dyDescent="0.25">
      <c r="A51" s="16" t="s">
        <v>25</v>
      </c>
      <c r="B51" s="17">
        <v>33359.526347999999</v>
      </c>
      <c r="C51" s="17">
        <v>11855</v>
      </c>
      <c r="D51" s="10"/>
      <c r="E51" s="16" t="s">
        <v>28</v>
      </c>
      <c r="F51" s="18">
        <v>7.2142392963772381E-2</v>
      </c>
      <c r="K51" s="10"/>
      <c r="L51" s="10"/>
      <c r="M51" s="10"/>
      <c r="O51" s="11"/>
      <c r="P51" s="12"/>
    </row>
    <row r="52" spans="1:16" x14ac:dyDescent="0.25">
      <c r="A52" s="16" t="s">
        <v>33</v>
      </c>
      <c r="B52" s="17">
        <v>417703.73084700014</v>
      </c>
      <c r="C52" s="17">
        <v>220446</v>
      </c>
      <c r="D52" s="10"/>
      <c r="E52" s="16" t="s">
        <v>52</v>
      </c>
      <c r="F52" s="18">
        <v>6.9548330338856421E-2</v>
      </c>
      <c r="K52" s="10"/>
      <c r="L52" s="10"/>
      <c r="M52" s="10"/>
      <c r="O52" s="11"/>
      <c r="P52" s="12"/>
    </row>
    <row r="53" spans="1:16" x14ac:dyDescent="0.25">
      <c r="A53" s="16" t="s">
        <v>37</v>
      </c>
      <c r="B53" s="17">
        <v>265447.78042099986</v>
      </c>
      <c r="C53" s="17">
        <v>132453</v>
      </c>
      <c r="D53" s="10"/>
      <c r="E53" s="16" t="s">
        <v>19</v>
      </c>
      <c r="F53" s="18">
        <v>6.8865405219433587E-2</v>
      </c>
      <c r="K53" s="10"/>
      <c r="L53" s="10"/>
      <c r="M53" s="10"/>
      <c r="O53" s="11"/>
      <c r="P53" s="12"/>
    </row>
    <row r="54" spans="1:16" x14ac:dyDescent="0.25">
      <c r="A54" s="16" t="s">
        <v>60</v>
      </c>
      <c r="B54" s="17">
        <v>79271.536587000024</v>
      </c>
      <c r="C54" s="17">
        <v>4244</v>
      </c>
      <c r="D54" s="10"/>
      <c r="E54" s="16" t="s">
        <v>60</v>
      </c>
      <c r="F54" s="18">
        <v>5.3537501387301054E-2</v>
      </c>
      <c r="K54" s="10"/>
      <c r="L54" s="10"/>
      <c r="M54" s="10"/>
      <c r="O54" s="11"/>
      <c r="P54" s="12"/>
    </row>
    <row r="55" spans="1:16" x14ac:dyDescent="0.25">
      <c r="A55" s="16" t="s">
        <v>20</v>
      </c>
      <c r="B55" s="17">
        <v>92057.194191000017</v>
      </c>
      <c r="C55" s="17">
        <v>45971</v>
      </c>
      <c r="D55" s="10"/>
      <c r="E55" s="16" t="s">
        <v>11</v>
      </c>
      <c r="F55" s="18">
        <v>3.8283670250131283E-2</v>
      </c>
      <c r="K55" s="10"/>
      <c r="L55" s="10"/>
      <c r="M55" s="10"/>
      <c r="O55" s="11"/>
      <c r="P55" s="12"/>
    </row>
    <row r="56" spans="1:16" x14ac:dyDescent="0.25">
      <c r="A56" s="16" t="s">
        <v>39</v>
      </c>
      <c r="B56" s="17">
        <v>238948.57311500018</v>
      </c>
      <c r="C56" s="17">
        <v>67676</v>
      </c>
      <c r="D56" s="10"/>
      <c r="E56" s="16" t="s">
        <v>21</v>
      </c>
      <c r="F56" s="18">
        <v>2.2720408352586589E-2</v>
      </c>
      <c r="K56" s="10"/>
      <c r="L56" s="10"/>
      <c r="M56" s="10"/>
      <c r="O56" s="11"/>
      <c r="P56" s="12"/>
    </row>
    <row r="57" spans="1:16" x14ac:dyDescent="0.25">
      <c r="A57" s="16" t="s">
        <v>54</v>
      </c>
      <c r="B57" s="17">
        <v>21682.217769999996</v>
      </c>
      <c r="C57" s="17">
        <v>4886</v>
      </c>
      <c r="D57" s="10"/>
      <c r="E57" s="16" t="s">
        <v>49</v>
      </c>
      <c r="F57" s="18">
        <v>0</v>
      </c>
      <c r="O57" s="11"/>
      <c r="P57" s="12"/>
    </row>
    <row r="58" spans="1:16" x14ac:dyDescent="0.25">
      <c r="A58" s="16"/>
      <c r="B58" s="17">
        <v>0</v>
      </c>
      <c r="C58" s="17"/>
      <c r="D58" s="10"/>
      <c r="E58" s="16"/>
      <c r="F58" s="18"/>
      <c r="K58" s="10"/>
      <c r="L58" s="10"/>
      <c r="M58" s="10"/>
      <c r="O58" s="11"/>
      <c r="P58" s="12"/>
    </row>
    <row r="59" spans="1:16" x14ac:dyDescent="0.25">
      <c r="A59" s="16" t="s">
        <v>57</v>
      </c>
      <c r="B59" s="17">
        <f>SUM(B7:B58)</f>
        <v>14325168.813431</v>
      </c>
      <c r="C59" s="17">
        <f>SUM(C7:C58)</f>
        <v>4534281</v>
      </c>
      <c r="D59" s="10"/>
      <c r="E59" s="16" t="str">
        <f t="shared" ref="E59" si="0">+A59</f>
        <v>Nation</v>
      </c>
      <c r="F59" s="18">
        <f t="shared" ref="F59" si="1">+C59/B59</f>
        <v>0.31652548455476115</v>
      </c>
    </row>
    <row r="60" spans="1:16" x14ac:dyDescent="0.25">
      <c r="C60" s="13"/>
      <c r="F60" s="14"/>
    </row>
  </sheetData>
  <sortState xmlns:xlrd2="http://schemas.microsoft.com/office/spreadsheetml/2017/richdata2" ref="E7:F57">
    <sortCondition descending="1" ref="F7:F57"/>
  </sortState>
  <pageMargins left="0.25" right="0.25" top="0.75" bottom="0.75" header="0.3" footer="0.3"/>
  <pageSetup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awards</vt:lpstr>
      <vt:lpstr>Final</vt:lpstr>
    </vt:vector>
  </TitlesOfParts>
  <Company>ISAC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J. Buzzfuddle</dc:creator>
  <cp:lastModifiedBy>Michael Solomon</cp:lastModifiedBy>
  <cp:lastPrinted>2019-09-26T21:40:29Z</cp:lastPrinted>
  <dcterms:created xsi:type="dcterms:W3CDTF">2016-08-03T19:45:31Z</dcterms:created>
  <dcterms:modified xsi:type="dcterms:W3CDTF">2024-03-12T19:59:18Z</dcterms:modified>
</cp:coreProperties>
</file>