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rive D\Nassgap\53rd\report\"/>
    </mc:Choice>
  </mc:AlternateContent>
  <xr:revisionPtr revIDLastSave="0" documentId="13_ncr:1_{5C74EF38-CD95-4B70-B9F1-DD9C6D2B8D89}" xr6:coauthVersionLast="47" xr6:coauthVersionMax="47" xr10:uidLastSave="{00000000-0000-0000-0000-000000000000}"/>
  <bookViews>
    <workbookView xWindow="-120" yWindow="480" windowWidth="29040" windowHeight="15840" activeTab="1" xr2:uid="{DA586834-295D-4E80-AD62-47338683B2C1}"/>
  </bookViews>
  <sheets>
    <sheet name="Sheet1" sheetId="1" r:id="rId1"/>
    <sheet name="table" sheetId="2" r:id="rId2"/>
  </sheets>
  <definedNames>
    <definedName name="_xlnm.Print_Area" localSheetId="1">table!$A$1:$H$60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N55" i="1"/>
  <c r="N54" i="1"/>
  <c r="N53" i="1"/>
  <c r="N52" i="1"/>
  <c r="N51" i="1"/>
  <c r="N50" i="1"/>
  <c r="N49" i="1"/>
  <c r="N48" i="1"/>
  <c r="N47" i="1"/>
  <c r="N46" i="1"/>
  <c r="N45" i="1"/>
  <c r="Q5" i="1"/>
  <c r="N41" i="1"/>
  <c r="N33" i="1"/>
  <c r="N25" i="1"/>
  <c r="N17" i="1"/>
  <c r="N9" i="1"/>
  <c r="B57" i="1"/>
  <c r="P57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M57" i="1"/>
  <c r="M55" i="1"/>
  <c r="M54" i="1"/>
  <c r="M53" i="1"/>
  <c r="M52" i="1"/>
  <c r="M51" i="1"/>
  <c r="M50" i="1"/>
  <c r="M49" i="1"/>
  <c r="M48" i="1"/>
  <c r="M47" i="1"/>
  <c r="M46" i="1"/>
  <c r="M45" i="1"/>
  <c r="N44" i="1"/>
  <c r="M44" i="1"/>
  <c r="N43" i="1"/>
  <c r="M43" i="1"/>
  <c r="N42" i="1"/>
  <c r="M42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M9" i="1"/>
  <c r="N8" i="1"/>
  <c r="M8" i="1"/>
  <c r="N7" i="1"/>
  <c r="M7" i="1"/>
  <c r="N6" i="1"/>
  <c r="M6" i="1"/>
  <c r="M5" i="1"/>
  <c r="K57" i="1"/>
  <c r="G57" i="1"/>
  <c r="D57" i="1"/>
  <c r="Q57" i="1"/>
  <c r="N57" i="1"/>
</calcChain>
</file>

<file path=xl/sharedStrings.xml><?xml version="1.0" encoding="utf-8"?>
<sst xmlns="http://schemas.openxmlformats.org/spreadsheetml/2006/main" count="384" uniqueCount="125">
  <si>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</si>
  <si>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</si>
  <si>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</si>
  <si>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</si>
  <si>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</si>
  <si>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</si>
  <si>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</si>
  <si>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</si>
  <si>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</si>
  <si>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</si>
  <si>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</si>
  <si>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</si>
  <si>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</si>
  <si>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</si>
  <si>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</si>
  <si>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</si>
  <si>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</si>
  <si>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</si>
  <si>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</si>
  <si>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</si>
  <si>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</si>
  <si>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</si>
  <si>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</si>
  <si>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</si>
  <si>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</si>
  <si>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</si>
  <si>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</si>
  <si>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</si>
  <si>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</si>
  <si>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</si>
  <si>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</si>
  <si>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</si>
  <si>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</si>
  <si>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</si>
  <si>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</si>
  <si>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</si>
  <si>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</si>
  <si>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</si>
  <si>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</si>
  <si>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</si>
  <si>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</si>
  <si>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</si>
  <si>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</si>
  <si>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</si>
  <si>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</si>
  <si>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</si>
  <si>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</si>
  <si>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Wyoming</t>
  </si>
  <si>
    <t>Nation</t>
  </si>
  <si>
    <t>Washington, DC</t>
  </si>
  <si>
    <t>Louisiana</t>
  </si>
  <si>
    <t>Massachusetts</t>
  </si>
  <si>
    <t>UG FTE</t>
  </si>
  <si>
    <t>State</t>
  </si>
  <si>
    <t>FTE</t>
  </si>
  <si>
    <t>UG Grant Dollars/</t>
  </si>
  <si>
    <t>Grant Dollars/</t>
  </si>
  <si>
    <t xml:space="preserve">Undergraduate </t>
  </si>
  <si>
    <t>Estimated Need-based</t>
  </si>
  <si>
    <t>Estimated UG</t>
  </si>
  <si>
    <t>on a.f2 = b.state</t>
  </si>
  <si>
    <t xml:space="preserve">Alaska </t>
  </si>
  <si>
    <t xml:space="preserve">Alabama </t>
  </si>
  <si>
    <t xml:space="preserve">Arkansas </t>
  </si>
  <si>
    <t xml:space="preserve">Arizona </t>
  </si>
  <si>
    <t xml:space="preserve">California </t>
  </si>
  <si>
    <t xml:space="preserve">Colorado </t>
  </si>
  <si>
    <t xml:space="preserve">Connecticut </t>
  </si>
  <si>
    <t xml:space="preserve">Delaware </t>
  </si>
  <si>
    <t xml:space="preserve">Florida </t>
  </si>
  <si>
    <t xml:space="preserve">Georgia </t>
  </si>
  <si>
    <t xml:space="preserve">Hawaii </t>
  </si>
  <si>
    <t xml:space="preserve">Iowa </t>
  </si>
  <si>
    <t xml:space="preserve">Idaho </t>
  </si>
  <si>
    <t xml:space="preserve">Illinois </t>
  </si>
  <si>
    <t xml:space="preserve">Indiana </t>
  </si>
  <si>
    <t xml:space="preserve">Kansas </t>
  </si>
  <si>
    <t xml:space="preserve">Kentucky </t>
  </si>
  <si>
    <t xml:space="preserve">Louisiana </t>
  </si>
  <si>
    <t xml:space="preserve">Massachusetts </t>
  </si>
  <si>
    <t xml:space="preserve">Maryland </t>
  </si>
  <si>
    <t xml:space="preserve">Maine </t>
  </si>
  <si>
    <t xml:space="preserve">Michigan </t>
  </si>
  <si>
    <t xml:space="preserve">Minnesota </t>
  </si>
  <si>
    <t xml:space="preserve">Missouri </t>
  </si>
  <si>
    <t xml:space="preserve">Mississippi </t>
  </si>
  <si>
    <t xml:space="preserve">Montana </t>
  </si>
  <si>
    <t xml:space="preserve">North Carolina </t>
  </si>
  <si>
    <t xml:space="preserve">North Dakota </t>
  </si>
  <si>
    <t xml:space="preserve">Nebraska </t>
  </si>
  <si>
    <t xml:space="preserve">New Hampshire </t>
  </si>
  <si>
    <t xml:space="preserve">New Jersey </t>
  </si>
  <si>
    <t xml:space="preserve">New Mexico </t>
  </si>
  <si>
    <t xml:space="preserve">Nevada </t>
  </si>
  <si>
    <t xml:space="preserve">New York </t>
  </si>
  <si>
    <t xml:space="preserve">Ohio </t>
  </si>
  <si>
    <t xml:space="preserve">Oklahoma </t>
  </si>
  <si>
    <t xml:space="preserve">Oregon </t>
  </si>
  <si>
    <t xml:space="preserve">Pennsylvania </t>
  </si>
  <si>
    <t xml:space="preserve">Rhode Island </t>
  </si>
  <si>
    <t xml:space="preserve">South Carolina </t>
  </si>
  <si>
    <t xml:space="preserve">South Dakota </t>
  </si>
  <si>
    <t xml:space="preserve">Tennessee </t>
  </si>
  <si>
    <t xml:space="preserve">Texas </t>
  </si>
  <si>
    <t xml:space="preserve">Utah </t>
  </si>
  <si>
    <t xml:space="preserve">Virginia </t>
  </si>
  <si>
    <t xml:space="preserve">Vermont </t>
  </si>
  <si>
    <t xml:space="preserve">Washington </t>
  </si>
  <si>
    <t xml:space="preserve">Wisconsin </t>
  </si>
  <si>
    <t xml:space="preserve">West Virginia </t>
  </si>
  <si>
    <t xml:space="preserve">Wyoming </t>
  </si>
  <si>
    <t>Grand Total</t>
  </si>
  <si>
    <t>Fall 20 IPEDS Undergrad FTE</t>
  </si>
  <si>
    <t>under</t>
  </si>
  <si>
    <t>under need based</t>
  </si>
  <si>
    <t>ug $ /ug FTE</t>
  </si>
  <si>
    <t>need ug dollara /ug fte</t>
  </si>
  <si>
    <t xml:space="preserve">Fall 20 IPEDS Enrollment data </t>
  </si>
  <si>
    <t>Fall 21 undergrad fte</t>
  </si>
  <si>
    <t>2021-22</t>
  </si>
  <si>
    <t>SC CHE</t>
  </si>
  <si>
    <t>Louisana</t>
  </si>
  <si>
    <t>Massachusettes</t>
  </si>
  <si>
    <t>South Carolina</t>
  </si>
  <si>
    <t>Table 12.  Estimated Undergraduate Grant Dollars per Undergraduate Enrollment, by State: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</si>
</sst>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right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3" fontId="0" fillId="0" borderId="0" xfId="0" applyNumberFormat="1"/>
    <xf numFmtId="164" fontId="0" fillId="0" borderId="0" xfId="1" applyNumberFormat="1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/>
    <xf numFmtId="43" fontId="4" fillId="0" borderId="0" xfId="0" applyNumberFormat="1" applyFont="1"/>
    <xf numFmtId="43" fontId="4" fillId="0" borderId="0" xfId="1" applyFont="1"/>
    <xf numFmtId="164" fontId="4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2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AD001-0FB0-4397-BE6D-96D1A4FDCFF7}">
  <dimension ref="A3:U59"/>
  <sheetViews>
    <sheetView workbookViewId="0">
      <selection activeCell="A10" sqref="A10"/>
    </sheetView>
  </sheetViews>
  <sheetFormatPr defaultRowHeight="15" x14ac:dyDescent="0.25"/>
  <cols>
    <col min="1" max="2" width="16" customWidth="1"/>
    <col min="3" max="3" width="15.85546875" customWidth="1"/>
    <col min="4" max="5" width="16" customWidth="1"/>
    <col min="7" max="7" width="18" style="5" customWidth="1"/>
    <col min="8" max="8" width="16.28515625" customWidth="1"/>
    <col min="9" max="9" width="13.42578125" customWidth="1"/>
    <col min="10" max="10" width="19.42578125" customWidth="1"/>
    <col min="11" max="11" width="18" style="5" customWidth="1"/>
    <col min="12" max="12" width="10" bestFit="1" customWidth="1"/>
    <col min="14" max="14" width="11.42578125" bestFit="1" customWidth="1"/>
    <col min="17" max="17" width="12.42578125" customWidth="1"/>
  </cols>
  <sheetData>
    <row r="3" spans="1:21" x14ac:dyDescent="0.25">
      <c r="A3" t="s">
        <v>112</v>
      </c>
      <c r="D3" t="s">
        <v>118</v>
      </c>
    </row>
    <row r="4" spans="1:21" x14ac:dyDescent="0.25">
      <c r="F4" t="s">
        <v>113</v>
      </c>
      <c r="I4" t="s">
        <v>114</v>
      </c>
      <c r="N4" t="s">
        <v>115</v>
      </c>
      <c r="P4" t="s">
        <v>116</v>
      </c>
    </row>
    <row r="5" spans="1:21" x14ac:dyDescent="0.25">
      <c r="A5" t="s">
        <v>62</v>
      </c>
      <c r="B5" s="5">
        <v>191902.11302999992</v>
      </c>
      <c r="C5" t="s">
        <v>0</v>
      </c>
      <c r="D5" s="5">
        <v>189970.12509899994</v>
      </c>
      <c r="E5" s="1"/>
      <c r="F5" t="s">
        <v>0</v>
      </c>
      <c r="G5">
        <v>54338328</v>
      </c>
      <c r="H5" s="5"/>
      <c r="I5" t="s">
        <v>0</v>
      </c>
      <c r="K5">
        <v>46274520</v>
      </c>
      <c r="M5" t="str">
        <f>+C5</f>
        <v>Alabama</v>
      </c>
      <c r="N5" s="4">
        <f>+G5/D5</f>
        <v>286.03617527588841</v>
      </c>
      <c r="P5" t="str">
        <f>+C5</f>
        <v>Alabama</v>
      </c>
      <c r="Q5" s="4">
        <f>+K5/D5</f>
        <v>243.5884062080012</v>
      </c>
    </row>
    <row r="6" spans="1:21" x14ac:dyDescent="0.25">
      <c r="A6" t="s">
        <v>61</v>
      </c>
      <c r="B6" s="5">
        <v>13249.764579999999</v>
      </c>
      <c r="C6" t="s">
        <v>1</v>
      </c>
      <c r="D6" s="5">
        <v>12339.218589000002</v>
      </c>
      <c r="E6" s="3"/>
      <c r="F6" t="s">
        <v>1</v>
      </c>
      <c r="G6">
        <v>14797375</v>
      </c>
      <c r="I6" t="s">
        <v>1</v>
      </c>
      <c r="K6">
        <v>5667607</v>
      </c>
      <c r="M6" t="str">
        <f t="shared" ref="M6:M57" si="0">+C6</f>
        <v>Alaska</v>
      </c>
      <c r="N6" s="4">
        <f t="shared" ref="N6:N57" si="1">+G6/D6</f>
        <v>1199.2149173199155</v>
      </c>
      <c r="P6" t="str">
        <f t="shared" ref="P6:P57" si="2">+C6</f>
        <v>Alaska</v>
      </c>
      <c r="Q6" s="4">
        <f t="shared" ref="Q6:Q55" si="3">+K6/D6</f>
        <v>459.31652471514531</v>
      </c>
    </row>
    <row r="7" spans="1:21" x14ac:dyDescent="0.25">
      <c r="A7" t="s">
        <v>64</v>
      </c>
      <c r="B7" s="5">
        <v>366281.73017399997</v>
      </c>
      <c r="C7" t="s">
        <v>2</v>
      </c>
      <c r="D7" s="5">
        <v>372162.10733699991</v>
      </c>
      <c r="E7" s="3"/>
      <c r="F7" t="s">
        <v>2</v>
      </c>
      <c r="G7">
        <v>49483625</v>
      </c>
      <c r="I7" t="s">
        <v>2</v>
      </c>
      <c r="K7">
        <v>49483625</v>
      </c>
      <c r="M7" t="str">
        <f t="shared" si="0"/>
        <v>Arizona</v>
      </c>
      <c r="N7" s="4">
        <f t="shared" si="1"/>
        <v>132.96255589823289</v>
      </c>
      <c r="P7" t="str">
        <f t="shared" si="2"/>
        <v>Arizona</v>
      </c>
      <c r="Q7" s="4">
        <f t="shared" si="3"/>
        <v>132.96255589823289</v>
      </c>
    </row>
    <row r="8" spans="1:21" x14ac:dyDescent="0.25">
      <c r="A8" t="s">
        <v>63</v>
      </c>
      <c r="B8" s="5">
        <v>103841.97148900003</v>
      </c>
      <c r="C8" t="s">
        <v>3</v>
      </c>
      <c r="D8" s="5">
        <v>100375.38179699999</v>
      </c>
      <c r="E8" s="3"/>
      <c r="F8" t="s">
        <v>3</v>
      </c>
      <c r="G8">
        <v>96525487</v>
      </c>
      <c r="I8" t="s">
        <v>3</v>
      </c>
      <c r="K8">
        <v>187500</v>
      </c>
      <c r="M8" t="str">
        <f t="shared" si="0"/>
        <v>Arkansas</v>
      </c>
      <c r="N8" s="4">
        <f t="shared" si="1"/>
        <v>961.64502960709979</v>
      </c>
      <c r="P8" t="str">
        <f t="shared" si="2"/>
        <v>Arkansas</v>
      </c>
      <c r="Q8" s="4">
        <f t="shared" si="3"/>
        <v>1.8679879134029254</v>
      </c>
    </row>
    <row r="9" spans="1:21" x14ac:dyDescent="0.25">
      <c r="A9" t="s">
        <v>65</v>
      </c>
      <c r="B9" s="5">
        <v>1631094.5123760004</v>
      </c>
      <c r="C9" t="s">
        <v>4</v>
      </c>
      <c r="D9" s="5">
        <v>1562057.9678789999</v>
      </c>
      <c r="E9" s="3"/>
      <c r="F9" t="s">
        <v>4</v>
      </c>
      <c r="G9">
        <v>2338213718</v>
      </c>
      <c r="I9" t="s">
        <v>4</v>
      </c>
      <c r="K9">
        <v>2337499765</v>
      </c>
      <c r="M9" t="str">
        <f t="shared" si="0"/>
        <v>California</v>
      </c>
      <c r="N9" s="4">
        <f t="shared" si="1"/>
        <v>1496.8802477765171</v>
      </c>
      <c r="P9" t="str">
        <f t="shared" si="2"/>
        <v>California</v>
      </c>
      <c r="Q9" s="4">
        <f t="shared" si="3"/>
        <v>1496.4231885542083</v>
      </c>
    </row>
    <row r="10" spans="1:21" x14ac:dyDescent="0.25">
      <c r="A10" t="s">
        <v>66</v>
      </c>
      <c r="B10" s="5">
        <v>230905.89349599998</v>
      </c>
      <c r="C10" t="s">
        <v>5</v>
      </c>
      <c r="D10" s="5">
        <v>220290.34439000007</v>
      </c>
      <c r="E10" s="3"/>
      <c r="F10" t="s">
        <v>5</v>
      </c>
      <c r="G10">
        <v>171816294</v>
      </c>
      <c r="I10" t="s">
        <v>5</v>
      </c>
      <c r="K10">
        <v>170533549</v>
      </c>
      <c r="M10" t="str">
        <f t="shared" si="0"/>
        <v>Colorado</v>
      </c>
      <c r="N10" s="4">
        <f t="shared" si="1"/>
        <v>779.95381266379047</v>
      </c>
      <c r="P10" t="str">
        <f t="shared" si="2"/>
        <v>Colorado</v>
      </c>
      <c r="Q10" s="4">
        <f t="shared" si="3"/>
        <v>774.13083842698484</v>
      </c>
    </row>
    <row r="11" spans="1:21" x14ac:dyDescent="0.25">
      <c r="A11" t="s">
        <v>67</v>
      </c>
      <c r="B11" s="5">
        <v>127398.82518499998</v>
      </c>
      <c r="C11" t="s">
        <v>6</v>
      </c>
      <c r="D11" s="5">
        <v>125527.24640500001</v>
      </c>
      <c r="E11" s="3"/>
      <c r="F11" t="s">
        <v>6</v>
      </c>
      <c r="G11">
        <v>33697303</v>
      </c>
      <c r="I11" t="s">
        <v>6</v>
      </c>
      <c r="K11">
        <v>33287303</v>
      </c>
      <c r="M11" t="str">
        <f t="shared" si="0"/>
        <v>Connecticut</v>
      </c>
      <c r="N11" s="4">
        <f t="shared" si="1"/>
        <v>268.44612596120618</v>
      </c>
      <c r="P11" t="str">
        <f t="shared" si="2"/>
        <v>Connecticut</v>
      </c>
      <c r="Q11" s="4">
        <f t="shared" si="3"/>
        <v>265.17990279657801</v>
      </c>
    </row>
    <row r="12" spans="1:21" x14ac:dyDescent="0.25">
      <c r="A12" t="s">
        <v>68</v>
      </c>
      <c r="B12" s="5">
        <v>38111.866688000002</v>
      </c>
      <c r="C12" t="s">
        <v>7</v>
      </c>
      <c r="D12" s="5">
        <v>36268.314809999996</v>
      </c>
      <c r="E12" s="3"/>
      <c r="F12" t="s">
        <v>7</v>
      </c>
      <c r="G12">
        <v>29013700</v>
      </c>
      <c r="I12" t="s">
        <v>7</v>
      </c>
      <c r="K12">
        <v>14276800</v>
      </c>
      <c r="M12" t="str">
        <f t="shared" si="0"/>
        <v>Delaware</v>
      </c>
      <c r="N12" s="4">
        <f t="shared" si="1"/>
        <v>799.97375538386655</v>
      </c>
      <c r="P12" t="str">
        <f t="shared" si="2"/>
        <v>Delaware</v>
      </c>
      <c r="Q12" s="4">
        <f t="shared" si="3"/>
        <v>393.64387550930718</v>
      </c>
    </row>
    <row r="13" spans="1:21" x14ac:dyDescent="0.25">
      <c r="A13" t="s">
        <v>69</v>
      </c>
      <c r="B13" s="5">
        <v>707846.10800100002</v>
      </c>
      <c r="C13" t="s">
        <v>8</v>
      </c>
      <c r="D13" s="5">
        <v>689425.3565750001</v>
      </c>
      <c r="E13" s="3"/>
      <c r="F13" t="s">
        <v>8</v>
      </c>
      <c r="G13">
        <v>950337371</v>
      </c>
      <c r="I13" t="s">
        <v>8</v>
      </c>
      <c r="K13">
        <v>284918725</v>
      </c>
      <c r="M13" t="str">
        <f t="shared" si="0"/>
        <v>Florida</v>
      </c>
      <c r="N13" s="4">
        <f t="shared" si="1"/>
        <v>1378.4485324432887</v>
      </c>
      <c r="P13" t="str">
        <f t="shared" si="2"/>
        <v>Florida</v>
      </c>
      <c r="Q13" s="4">
        <f t="shared" si="3"/>
        <v>413.26986639343994</v>
      </c>
    </row>
    <row r="14" spans="1:21" x14ac:dyDescent="0.25">
      <c r="A14" t="s">
        <v>70</v>
      </c>
      <c r="B14" s="5">
        <v>356359.26489599998</v>
      </c>
      <c r="C14" t="s">
        <v>9</v>
      </c>
      <c r="D14" s="5">
        <v>349741.37545699993</v>
      </c>
      <c r="E14" s="3"/>
      <c r="F14" t="s">
        <v>9</v>
      </c>
      <c r="G14">
        <v>914794549</v>
      </c>
      <c r="I14" t="s">
        <v>9</v>
      </c>
      <c r="K14">
        <v>750741</v>
      </c>
      <c r="M14" t="str">
        <f t="shared" si="0"/>
        <v>Georgia</v>
      </c>
      <c r="N14" s="4">
        <f t="shared" si="1"/>
        <v>2615.6314728409147</v>
      </c>
      <c r="P14" t="str">
        <f t="shared" si="2"/>
        <v>Georgia</v>
      </c>
      <c r="Q14" s="4">
        <f t="shared" si="3"/>
        <v>2.1465604377492427</v>
      </c>
      <c r="U14" t="s">
        <v>60</v>
      </c>
    </row>
    <row r="15" spans="1:21" x14ac:dyDescent="0.25">
      <c r="A15" t="s">
        <v>71</v>
      </c>
      <c r="B15" s="5">
        <v>38042.139388000003</v>
      </c>
      <c r="C15" t="s">
        <v>10</v>
      </c>
      <c r="D15" s="5">
        <v>37696.568906</v>
      </c>
      <c r="E15" s="3"/>
      <c r="F15" t="s">
        <v>10</v>
      </c>
      <c r="G15">
        <v>7884100</v>
      </c>
      <c r="I15" t="s">
        <v>10</v>
      </c>
      <c r="K15">
        <v>7884100</v>
      </c>
      <c r="M15" t="str">
        <f t="shared" si="0"/>
        <v>Hawaii</v>
      </c>
      <c r="N15" s="4">
        <f t="shared" si="1"/>
        <v>209.14635545902752</v>
      </c>
      <c r="P15" t="str">
        <f t="shared" si="2"/>
        <v>Hawaii</v>
      </c>
      <c r="Q15" s="4">
        <f t="shared" si="3"/>
        <v>209.14635545902752</v>
      </c>
    </row>
    <row r="16" spans="1:21" x14ac:dyDescent="0.25">
      <c r="A16" t="s">
        <v>73</v>
      </c>
      <c r="B16" s="5">
        <v>79869.452227999995</v>
      </c>
      <c r="C16" t="s">
        <v>11</v>
      </c>
      <c r="D16" s="5">
        <v>80530.013565000001</v>
      </c>
      <c r="E16" s="3"/>
      <c r="F16" t="s">
        <v>11</v>
      </c>
      <c r="G16">
        <v>20360881</v>
      </c>
      <c r="I16" t="s">
        <v>11</v>
      </c>
      <c r="K16">
        <v>20112087</v>
      </c>
      <c r="M16" t="str">
        <f t="shared" si="0"/>
        <v>Idaho</v>
      </c>
      <c r="N16" s="4">
        <f t="shared" si="1"/>
        <v>252.83593158177806</v>
      </c>
      <c r="P16" t="str">
        <f t="shared" si="2"/>
        <v>Idaho</v>
      </c>
      <c r="Q16" s="4">
        <f t="shared" si="3"/>
        <v>249.74647475709759</v>
      </c>
    </row>
    <row r="17" spans="1:17" x14ac:dyDescent="0.25">
      <c r="A17" t="s">
        <v>74</v>
      </c>
      <c r="B17" s="5">
        <v>398500.90711999999</v>
      </c>
      <c r="C17" t="s">
        <v>12</v>
      </c>
      <c r="D17" s="5">
        <v>394237.46688999987</v>
      </c>
      <c r="E17" s="3"/>
      <c r="F17" t="s">
        <v>12</v>
      </c>
      <c r="G17">
        <v>468591576</v>
      </c>
      <c r="I17" t="s">
        <v>12</v>
      </c>
      <c r="K17">
        <v>467813429</v>
      </c>
      <c r="M17" t="str">
        <f t="shared" si="0"/>
        <v>Illinois</v>
      </c>
      <c r="N17" s="4">
        <f t="shared" si="1"/>
        <v>1188.6023408595672</v>
      </c>
      <c r="P17" t="str">
        <f t="shared" si="2"/>
        <v>Illinois</v>
      </c>
      <c r="Q17" s="4">
        <f t="shared" si="3"/>
        <v>1186.6285381001835</v>
      </c>
    </row>
    <row r="18" spans="1:17" x14ac:dyDescent="0.25">
      <c r="A18" t="s">
        <v>75</v>
      </c>
      <c r="B18" s="5">
        <v>269246.10000899993</v>
      </c>
      <c r="C18" t="s">
        <v>13</v>
      </c>
      <c r="D18" s="5">
        <v>269351.64251600002</v>
      </c>
      <c r="E18" s="3"/>
      <c r="F18" t="s">
        <v>13</v>
      </c>
      <c r="G18">
        <v>292063647</v>
      </c>
      <c r="I18" t="s">
        <v>13</v>
      </c>
      <c r="K18">
        <v>279728686</v>
      </c>
      <c r="M18" t="str">
        <f t="shared" si="0"/>
        <v>Indiana</v>
      </c>
      <c r="N18" s="4">
        <f t="shared" si="1"/>
        <v>1084.3210172095046</v>
      </c>
      <c r="P18" t="str">
        <f t="shared" si="2"/>
        <v>Indiana</v>
      </c>
      <c r="Q18" s="4">
        <f t="shared" si="3"/>
        <v>1038.5260078129413</v>
      </c>
    </row>
    <row r="19" spans="1:17" x14ac:dyDescent="0.25">
      <c r="A19" t="s">
        <v>72</v>
      </c>
      <c r="B19" s="5">
        <v>139088.96741900002</v>
      </c>
      <c r="C19" t="s">
        <v>14</v>
      </c>
      <c r="D19" s="5">
        <v>135355.92863499999</v>
      </c>
      <c r="E19" s="3"/>
      <c r="F19" t="s">
        <v>14</v>
      </c>
      <c r="G19">
        <v>86968319</v>
      </c>
      <c r="I19" t="s">
        <v>14</v>
      </c>
      <c r="K19">
        <v>59441832</v>
      </c>
      <c r="M19" t="str">
        <f t="shared" si="0"/>
        <v>Iowa</v>
      </c>
      <c r="N19" s="4">
        <f t="shared" si="1"/>
        <v>642.51577213524399</v>
      </c>
      <c r="P19" t="str">
        <f t="shared" si="2"/>
        <v>Iowa</v>
      </c>
      <c r="Q19" s="4">
        <f t="shared" si="3"/>
        <v>439.15203862470258</v>
      </c>
    </row>
    <row r="20" spans="1:17" x14ac:dyDescent="0.25">
      <c r="A20" t="s">
        <v>76</v>
      </c>
      <c r="B20" s="5">
        <v>125058.69782199999</v>
      </c>
      <c r="C20" t="s">
        <v>15</v>
      </c>
      <c r="D20" s="5">
        <v>123643.58183500003</v>
      </c>
      <c r="E20" s="3"/>
      <c r="F20" t="s">
        <v>15</v>
      </c>
      <c r="G20">
        <v>25838275</v>
      </c>
      <c r="I20" t="s">
        <v>15</v>
      </c>
      <c r="K20">
        <v>25725346</v>
      </c>
      <c r="M20" t="str">
        <f t="shared" si="0"/>
        <v>Kansas</v>
      </c>
      <c r="N20" s="4">
        <f t="shared" si="1"/>
        <v>208.97384738077773</v>
      </c>
      <c r="P20" t="str">
        <f t="shared" si="2"/>
        <v>Kansas</v>
      </c>
      <c r="Q20" s="4">
        <f t="shared" si="3"/>
        <v>208.06050438048598</v>
      </c>
    </row>
    <row r="21" spans="1:17" x14ac:dyDescent="0.25">
      <c r="A21" t="s">
        <v>77</v>
      </c>
      <c r="B21" s="5">
        <v>157742.17915000004</v>
      </c>
      <c r="C21" t="s">
        <v>16</v>
      </c>
      <c r="D21" s="5">
        <v>152692.40026000008</v>
      </c>
      <c r="E21" s="3"/>
      <c r="F21" t="s">
        <v>16</v>
      </c>
      <c r="G21">
        <v>284688865</v>
      </c>
      <c r="I21" t="s">
        <v>16</v>
      </c>
      <c r="K21">
        <v>140455586</v>
      </c>
      <c r="M21" t="str">
        <f t="shared" si="0"/>
        <v>Kentucky</v>
      </c>
      <c r="N21" s="4">
        <f t="shared" si="1"/>
        <v>1864.4599503003442</v>
      </c>
      <c r="P21" t="str">
        <f t="shared" si="2"/>
        <v>Kentucky</v>
      </c>
      <c r="Q21" s="4">
        <f t="shared" si="3"/>
        <v>919.85970330439761</v>
      </c>
    </row>
    <row r="22" spans="1:17" x14ac:dyDescent="0.25">
      <c r="A22" t="s">
        <v>78</v>
      </c>
      <c r="B22" s="5">
        <v>172501.22480599995</v>
      </c>
      <c r="C22" t="s">
        <v>121</v>
      </c>
      <c r="D22" s="5">
        <v>168748.29624700005</v>
      </c>
      <c r="E22" s="3"/>
      <c r="F22" t="s">
        <v>50</v>
      </c>
      <c r="G22">
        <v>347143737</v>
      </c>
      <c r="I22" t="s">
        <v>50</v>
      </c>
      <c r="K22">
        <v>40439315</v>
      </c>
      <c r="M22" t="str">
        <f t="shared" si="0"/>
        <v>Louisana</v>
      </c>
      <c r="N22" s="4">
        <f t="shared" si="1"/>
        <v>2057.1688409338321</v>
      </c>
      <c r="P22" t="str">
        <f t="shared" si="2"/>
        <v>Louisana</v>
      </c>
      <c r="Q22" s="4">
        <f t="shared" si="3"/>
        <v>239.64280469420689</v>
      </c>
    </row>
    <row r="23" spans="1:17" x14ac:dyDescent="0.25">
      <c r="A23" t="s">
        <v>81</v>
      </c>
      <c r="B23" s="5">
        <v>45508.082654000005</v>
      </c>
      <c r="C23" t="s">
        <v>17</v>
      </c>
      <c r="D23" s="5">
        <v>45552.840775000004</v>
      </c>
      <c r="E23" s="3"/>
      <c r="F23" t="s">
        <v>17</v>
      </c>
      <c r="G23">
        <v>26487957</v>
      </c>
      <c r="I23" t="s">
        <v>17</v>
      </c>
      <c r="K23">
        <v>26487957</v>
      </c>
      <c r="M23" t="str">
        <f t="shared" si="0"/>
        <v>Maine</v>
      </c>
      <c r="N23" s="4">
        <f t="shared" si="1"/>
        <v>581.47761038290582</v>
      </c>
      <c r="P23" t="str">
        <f t="shared" si="2"/>
        <v>Maine</v>
      </c>
      <c r="Q23" s="4">
        <f t="shared" si="3"/>
        <v>581.47761038290582</v>
      </c>
    </row>
    <row r="24" spans="1:17" x14ac:dyDescent="0.25">
      <c r="A24" t="s">
        <v>80</v>
      </c>
      <c r="B24" s="5">
        <v>202806.46618100003</v>
      </c>
      <c r="C24" t="s">
        <v>18</v>
      </c>
      <c r="D24" s="5">
        <v>188638.287591</v>
      </c>
      <c r="E24" s="3"/>
      <c r="F24" t="s">
        <v>18</v>
      </c>
      <c r="G24">
        <v>116006507</v>
      </c>
      <c r="I24" t="s">
        <v>18</v>
      </c>
      <c r="K24">
        <v>112552272</v>
      </c>
      <c r="M24" t="str">
        <f t="shared" si="0"/>
        <v>Maryland</v>
      </c>
      <c r="N24" s="4">
        <f t="shared" si="1"/>
        <v>614.96798174674859</v>
      </c>
      <c r="P24" t="str">
        <f t="shared" si="2"/>
        <v>Maryland</v>
      </c>
      <c r="Q24" s="4">
        <f t="shared" si="3"/>
        <v>596.65656128109333</v>
      </c>
    </row>
    <row r="25" spans="1:17" x14ac:dyDescent="0.25">
      <c r="A25" t="s">
        <v>79</v>
      </c>
      <c r="B25" s="5">
        <v>281848.35495999997</v>
      </c>
      <c r="C25" t="s">
        <v>122</v>
      </c>
      <c r="D25" s="5">
        <v>283145.47149299999</v>
      </c>
      <c r="E25" s="3"/>
      <c r="F25" t="s">
        <v>51</v>
      </c>
      <c r="G25">
        <v>133696141</v>
      </c>
      <c r="I25" t="s">
        <v>51</v>
      </c>
      <c r="K25">
        <v>131661371</v>
      </c>
      <c r="M25" t="str">
        <f t="shared" si="0"/>
        <v>Massachusettes</v>
      </c>
      <c r="N25" s="4">
        <f t="shared" si="1"/>
        <v>472.18180921288467</v>
      </c>
      <c r="P25" t="str">
        <f t="shared" si="2"/>
        <v>Massachusettes</v>
      </c>
      <c r="Q25" s="4">
        <f t="shared" si="3"/>
        <v>464.99550321522617</v>
      </c>
    </row>
    <row r="26" spans="1:17" x14ac:dyDescent="0.25">
      <c r="A26" t="s">
        <v>82</v>
      </c>
      <c r="B26" s="5">
        <v>325338.19297999999</v>
      </c>
      <c r="C26" t="s">
        <v>19</v>
      </c>
      <c r="D26" s="5">
        <v>314472.18555799959</v>
      </c>
      <c r="E26" s="3"/>
      <c r="F26" t="s">
        <v>19</v>
      </c>
      <c r="G26">
        <v>116829006</v>
      </c>
      <c r="I26" t="s">
        <v>19</v>
      </c>
      <c r="K26">
        <v>115855437</v>
      </c>
      <c r="M26" t="str">
        <f t="shared" si="0"/>
        <v>Michigan</v>
      </c>
      <c r="N26" s="4">
        <f t="shared" si="1"/>
        <v>371.50823304992321</v>
      </c>
      <c r="P26" t="str">
        <f t="shared" si="2"/>
        <v>Michigan</v>
      </c>
      <c r="Q26" s="4">
        <f t="shared" si="3"/>
        <v>368.41235034642591</v>
      </c>
    </row>
    <row r="27" spans="1:17" x14ac:dyDescent="0.25">
      <c r="A27" t="s">
        <v>83</v>
      </c>
      <c r="B27" s="5">
        <v>206744.51487299995</v>
      </c>
      <c r="C27" t="s">
        <v>20</v>
      </c>
      <c r="D27" s="5">
        <v>197970.32678700011</v>
      </c>
      <c r="E27" s="3"/>
      <c r="F27" t="s">
        <v>20</v>
      </c>
      <c r="G27">
        <v>211238183</v>
      </c>
      <c r="I27" t="s">
        <v>20</v>
      </c>
      <c r="K27">
        <v>211180343</v>
      </c>
      <c r="M27" t="str">
        <f t="shared" si="0"/>
        <v>Minnesota</v>
      </c>
      <c r="N27" s="4">
        <f t="shared" si="1"/>
        <v>1067.0194186590145</v>
      </c>
      <c r="P27" t="str">
        <f t="shared" si="2"/>
        <v>Minnesota</v>
      </c>
      <c r="Q27" s="4">
        <f t="shared" si="3"/>
        <v>1066.7272536616701</v>
      </c>
    </row>
    <row r="28" spans="1:17" x14ac:dyDescent="0.25">
      <c r="A28" t="s">
        <v>85</v>
      </c>
      <c r="B28" s="5">
        <v>118125.68321699995</v>
      </c>
      <c r="C28" t="s">
        <v>21</v>
      </c>
      <c r="D28" s="5">
        <v>113997.71543499999</v>
      </c>
      <c r="E28" s="3"/>
      <c r="F28" t="s">
        <v>21</v>
      </c>
      <c r="G28">
        <v>45024739</v>
      </c>
      <c r="I28" t="s">
        <v>21</v>
      </c>
      <c r="K28">
        <v>27686733</v>
      </c>
      <c r="M28" t="str">
        <f t="shared" si="0"/>
        <v>Mississippi</v>
      </c>
      <c r="N28" s="4">
        <f t="shared" si="1"/>
        <v>394.96176592830511</v>
      </c>
      <c r="P28" t="str">
        <f t="shared" si="2"/>
        <v>Mississippi</v>
      </c>
      <c r="Q28" s="4">
        <f t="shared" si="3"/>
        <v>242.87094609178035</v>
      </c>
    </row>
    <row r="29" spans="1:17" x14ac:dyDescent="0.25">
      <c r="A29" t="s">
        <v>84</v>
      </c>
      <c r="B29" s="5">
        <v>211875.53428299999</v>
      </c>
      <c r="C29" t="s">
        <v>22</v>
      </c>
      <c r="D29" s="5">
        <v>204828.44956300006</v>
      </c>
      <c r="E29" s="3"/>
      <c r="F29" t="s">
        <v>22</v>
      </c>
      <c r="G29">
        <v>139601914</v>
      </c>
      <c r="I29" t="s">
        <v>22</v>
      </c>
      <c r="K29">
        <v>69012019</v>
      </c>
      <c r="M29" t="str">
        <f t="shared" si="0"/>
        <v>Missouri</v>
      </c>
      <c r="N29" s="4">
        <f t="shared" si="1"/>
        <v>681.55529321165898</v>
      </c>
      <c r="P29" t="str">
        <f t="shared" si="2"/>
        <v>Missouri</v>
      </c>
      <c r="Q29" s="4">
        <f t="shared" si="3"/>
        <v>336.92594533248001</v>
      </c>
    </row>
    <row r="30" spans="1:17" x14ac:dyDescent="0.25">
      <c r="A30" t="s">
        <v>86</v>
      </c>
      <c r="B30" s="5">
        <v>33166.910534000002</v>
      </c>
      <c r="C30" t="s">
        <v>23</v>
      </c>
      <c r="D30" s="5">
        <v>33952.328441999998</v>
      </c>
      <c r="E30" s="3"/>
      <c r="F30" t="s">
        <v>23</v>
      </c>
      <c r="G30">
        <v>737159</v>
      </c>
      <c r="I30" t="s">
        <v>23</v>
      </c>
      <c r="K30">
        <v>737159</v>
      </c>
      <c r="M30" t="str">
        <f t="shared" si="0"/>
        <v>Montana</v>
      </c>
      <c r="N30" s="4">
        <f t="shared" si="1"/>
        <v>21.711588978625493</v>
      </c>
      <c r="P30" t="str">
        <f t="shared" si="2"/>
        <v>Montana</v>
      </c>
      <c r="Q30" s="4">
        <f t="shared" si="3"/>
        <v>21.711588978625493</v>
      </c>
    </row>
    <row r="31" spans="1:17" x14ac:dyDescent="0.25">
      <c r="A31" t="s">
        <v>89</v>
      </c>
      <c r="B31" s="5">
        <v>85892.936913000012</v>
      </c>
      <c r="C31" t="s">
        <v>24</v>
      </c>
      <c r="D31" s="5">
        <v>84408.386618000004</v>
      </c>
      <c r="E31" s="3"/>
      <c r="F31" t="s">
        <v>24</v>
      </c>
      <c r="G31">
        <v>32903732</v>
      </c>
      <c r="I31" t="s">
        <v>24</v>
      </c>
      <c r="K31">
        <v>25567932</v>
      </c>
      <c r="M31" t="str">
        <f t="shared" si="0"/>
        <v>Nebraska</v>
      </c>
      <c r="N31" s="4">
        <f t="shared" si="1"/>
        <v>389.81590951275581</v>
      </c>
      <c r="P31" t="str">
        <f t="shared" si="2"/>
        <v>Nebraska</v>
      </c>
      <c r="Q31" s="4">
        <f t="shared" si="3"/>
        <v>302.90748377540558</v>
      </c>
    </row>
    <row r="32" spans="1:17" x14ac:dyDescent="0.25">
      <c r="A32" t="s">
        <v>93</v>
      </c>
      <c r="B32" s="5">
        <v>78458.282241000008</v>
      </c>
      <c r="C32" t="s">
        <v>25</v>
      </c>
      <c r="D32" s="5">
        <v>78485.48215299999</v>
      </c>
      <c r="E32" s="3"/>
      <c r="F32" t="s">
        <v>25</v>
      </c>
      <c r="G32">
        <v>55081671</v>
      </c>
      <c r="I32" t="s">
        <v>25</v>
      </c>
      <c r="K32">
        <v>13990989</v>
      </c>
      <c r="M32" t="str">
        <f t="shared" si="0"/>
        <v>Nevada</v>
      </c>
      <c r="N32" s="4">
        <f t="shared" si="1"/>
        <v>701.80713029988806</v>
      </c>
      <c r="P32" t="str">
        <f t="shared" si="2"/>
        <v>Nevada</v>
      </c>
      <c r="Q32" s="4">
        <f t="shared" si="3"/>
        <v>178.26212716290507</v>
      </c>
    </row>
    <row r="33" spans="1:17" x14ac:dyDescent="0.25">
      <c r="A33" t="s">
        <v>90</v>
      </c>
      <c r="B33" s="5">
        <v>101977.20640800001</v>
      </c>
      <c r="C33" t="s">
        <v>26</v>
      </c>
      <c r="D33" s="5">
        <v>105948.25877100001</v>
      </c>
      <c r="E33" s="3"/>
      <c r="F33" t="s">
        <v>26</v>
      </c>
      <c r="G33">
        <v>3074957</v>
      </c>
      <c r="I33" t="s">
        <v>26</v>
      </c>
      <c r="K33">
        <v>2087707</v>
      </c>
      <c r="M33" t="str">
        <f t="shared" si="0"/>
        <v>New Hampshire</v>
      </c>
      <c r="N33" s="4">
        <f t="shared" si="1"/>
        <v>29.023195243315055</v>
      </c>
      <c r="P33" t="str">
        <f t="shared" si="2"/>
        <v>New Hampshire</v>
      </c>
      <c r="Q33" s="4">
        <f t="shared" si="3"/>
        <v>19.704967539980412</v>
      </c>
    </row>
    <row r="34" spans="1:17" x14ac:dyDescent="0.25">
      <c r="A34" t="s">
        <v>91</v>
      </c>
      <c r="B34" s="5">
        <v>278605.89348400006</v>
      </c>
      <c r="C34" t="s">
        <v>27</v>
      </c>
      <c r="D34" s="5">
        <v>266318.17095200013</v>
      </c>
      <c r="E34" s="3"/>
      <c r="F34" t="s">
        <v>27</v>
      </c>
      <c r="G34">
        <v>484591899</v>
      </c>
      <c r="I34" t="s">
        <v>27</v>
      </c>
      <c r="K34">
        <v>476813741</v>
      </c>
      <c r="M34" t="str">
        <f t="shared" si="0"/>
        <v>New Jersey</v>
      </c>
      <c r="N34" s="4">
        <f t="shared" si="1"/>
        <v>1819.5975785945918</v>
      </c>
      <c r="P34" t="str">
        <f t="shared" si="2"/>
        <v>New Jersey</v>
      </c>
      <c r="Q34" s="4">
        <f t="shared" si="3"/>
        <v>1790.3913176316405</v>
      </c>
    </row>
    <row r="35" spans="1:17" x14ac:dyDescent="0.25">
      <c r="A35" t="s">
        <v>92</v>
      </c>
      <c r="B35" s="5">
        <v>65231.295200999994</v>
      </c>
      <c r="C35" t="s">
        <v>28</v>
      </c>
      <c r="D35" s="5">
        <v>62583.178016000005</v>
      </c>
      <c r="E35" s="3"/>
      <c r="F35" t="s">
        <v>28</v>
      </c>
      <c r="G35">
        <v>108615076</v>
      </c>
      <c r="I35" t="s">
        <v>28</v>
      </c>
      <c r="K35">
        <v>15648613</v>
      </c>
      <c r="M35" t="str">
        <f t="shared" si="0"/>
        <v>New Mexico</v>
      </c>
      <c r="N35" s="4">
        <f t="shared" si="1"/>
        <v>1735.531486947363</v>
      </c>
      <c r="P35" t="str">
        <f t="shared" si="2"/>
        <v>New Mexico</v>
      </c>
      <c r="Q35" s="4">
        <f t="shared" si="3"/>
        <v>250.04503599991804</v>
      </c>
    </row>
    <row r="36" spans="1:17" x14ac:dyDescent="0.25">
      <c r="A36" t="s">
        <v>94</v>
      </c>
      <c r="B36" s="5">
        <v>803922.5673730002</v>
      </c>
      <c r="C36" t="s">
        <v>29</v>
      </c>
      <c r="D36" s="5">
        <v>763517.53706899961</v>
      </c>
      <c r="E36" s="3"/>
      <c r="F36" t="s">
        <v>29</v>
      </c>
      <c r="G36">
        <v>766118526</v>
      </c>
      <c r="I36" t="s">
        <v>29</v>
      </c>
      <c r="K36">
        <v>729502251</v>
      </c>
      <c r="M36" t="str">
        <f t="shared" si="0"/>
        <v>New York</v>
      </c>
      <c r="N36" s="4">
        <f t="shared" si="1"/>
        <v>1003.4065870195793</v>
      </c>
      <c r="P36" t="str">
        <f t="shared" si="2"/>
        <v>New York</v>
      </c>
      <c r="Q36" s="4">
        <f t="shared" si="3"/>
        <v>955.44924062965481</v>
      </c>
    </row>
    <row r="37" spans="1:17" x14ac:dyDescent="0.25">
      <c r="A37" t="s">
        <v>87</v>
      </c>
      <c r="B37" s="5">
        <v>368931.62140800012</v>
      </c>
      <c r="C37" t="s">
        <v>30</v>
      </c>
      <c r="D37" s="5">
        <v>361458.2687459999</v>
      </c>
      <c r="E37" s="3"/>
      <c r="F37" t="s">
        <v>30</v>
      </c>
      <c r="G37">
        <v>258350928</v>
      </c>
      <c r="I37" t="s">
        <v>30</v>
      </c>
      <c r="K37">
        <v>255146612</v>
      </c>
      <c r="M37" t="str">
        <f t="shared" si="0"/>
        <v>North Carolina</v>
      </c>
      <c r="N37" s="4">
        <f t="shared" si="1"/>
        <v>714.74621094239126</v>
      </c>
      <c r="P37" t="str">
        <f t="shared" si="2"/>
        <v>North Carolina</v>
      </c>
      <c r="Q37" s="4">
        <f t="shared" si="3"/>
        <v>705.88124290301937</v>
      </c>
    </row>
    <row r="38" spans="1:17" x14ac:dyDescent="0.25">
      <c r="A38" t="s">
        <v>88</v>
      </c>
      <c r="B38" s="5">
        <v>35270.639233000009</v>
      </c>
      <c r="C38" t="s">
        <v>31</v>
      </c>
      <c r="D38" s="5">
        <v>34693.461639999994</v>
      </c>
      <c r="E38" s="3"/>
      <c r="F38" t="s">
        <v>31</v>
      </c>
      <c r="G38">
        <v>22208774</v>
      </c>
      <c r="I38" t="s">
        <v>31</v>
      </c>
      <c r="K38">
        <v>12462721</v>
      </c>
      <c r="M38" t="str">
        <f t="shared" si="0"/>
        <v>North Dakota</v>
      </c>
      <c r="N38" s="4">
        <f t="shared" si="1"/>
        <v>640.14292463667812</v>
      </c>
      <c r="P38" t="str">
        <f t="shared" si="2"/>
        <v>North Dakota</v>
      </c>
      <c r="Q38" s="4">
        <f t="shared" si="3"/>
        <v>359.22391167882324</v>
      </c>
    </row>
    <row r="39" spans="1:17" x14ac:dyDescent="0.25">
      <c r="A39" t="s">
        <v>95</v>
      </c>
      <c r="B39" s="5">
        <v>439847.60839799995</v>
      </c>
      <c r="C39" t="s">
        <v>32</v>
      </c>
      <c r="D39" s="5">
        <v>430258.09664000006</v>
      </c>
      <c r="E39" s="3"/>
      <c r="F39" t="s">
        <v>32</v>
      </c>
      <c r="G39">
        <v>149855841</v>
      </c>
      <c r="I39" t="s">
        <v>32</v>
      </c>
      <c r="K39">
        <v>104307033</v>
      </c>
      <c r="M39" t="str">
        <f t="shared" si="0"/>
        <v>Ohio</v>
      </c>
      <c r="N39" s="4">
        <f t="shared" si="1"/>
        <v>348.29290179607108</v>
      </c>
      <c r="P39" t="str">
        <f t="shared" si="2"/>
        <v>Ohio</v>
      </c>
      <c r="Q39" s="4">
        <f t="shared" si="3"/>
        <v>242.42898347424807</v>
      </c>
    </row>
    <row r="40" spans="1:17" x14ac:dyDescent="0.25">
      <c r="A40" t="s">
        <v>96</v>
      </c>
      <c r="B40" s="5">
        <v>139354.08542700001</v>
      </c>
      <c r="C40" t="s">
        <v>33</v>
      </c>
      <c r="D40" s="5">
        <v>133932.05189</v>
      </c>
      <c r="E40" s="3"/>
      <c r="F40" t="s">
        <v>33</v>
      </c>
      <c r="G40">
        <v>86306121</v>
      </c>
      <c r="I40" t="s">
        <v>33</v>
      </c>
      <c r="K40">
        <v>79869318</v>
      </c>
      <c r="M40" t="str">
        <f t="shared" si="0"/>
        <v>Oklahoma</v>
      </c>
      <c r="N40" s="4">
        <f t="shared" si="1"/>
        <v>644.40229043070474</v>
      </c>
      <c r="P40" t="str">
        <f t="shared" si="2"/>
        <v>Oklahoma</v>
      </c>
      <c r="Q40" s="4">
        <f t="shared" si="3"/>
        <v>596.34207699287413</v>
      </c>
    </row>
    <row r="41" spans="1:17" x14ac:dyDescent="0.25">
      <c r="A41" t="s">
        <v>97</v>
      </c>
      <c r="B41" s="5">
        <v>132915.92001200002</v>
      </c>
      <c r="C41" t="s">
        <v>34</v>
      </c>
      <c r="D41" s="5">
        <v>128022.43516000002</v>
      </c>
      <c r="E41" s="3"/>
      <c r="F41" t="s">
        <v>34</v>
      </c>
      <c r="G41">
        <v>105652102</v>
      </c>
      <c r="I41" t="s">
        <v>34</v>
      </c>
      <c r="K41">
        <v>103797132</v>
      </c>
      <c r="M41" t="str">
        <f t="shared" si="0"/>
        <v>Oregon</v>
      </c>
      <c r="N41" s="4">
        <f t="shared" si="1"/>
        <v>825.262399265863</v>
      </c>
      <c r="P41" t="str">
        <f t="shared" si="2"/>
        <v>Oregon</v>
      </c>
      <c r="Q41" s="4">
        <f t="shared" si="3"/>
        <v>810.77298576828582</v>
      </c>
    </row>
    <row r="42" spans="1:17" x14ac:dyDescent="0.25">
      <c r="A42" t="s">
        <v>98</v>
      </c>
      <c r="B42" s="5">
        <v>452329.51486100012</v>
      </c>
      <c r="C42" t="s">
        <v>35</v>
      </c>
      <c r="D42" s="5">
        <v>437338.86089099984</v>
      </c>
      <c r="E42" s="3"/>
      <c r="F42" t="s">
        <v>35</v>
      </c>
      <c r="G42">
        <v>339370011</v>
      </c>
      <c r="I42" t="s">
        <v>35</v>
      </c>
      <c r="K42">
        <v>335309761</v>
      </c>
      <c r="M42" t="str">
        <f t="shared" si="0"/>
        <v>Pennsylvania</v>
      </c>
      <c r="N42" s="4">
        <f t="shared" si="1"/>
        <v>775.9886928607126</v>
      </c>
      <c r="P42" t="str">
        <f t="shared" si="2"/>
        <v>Pennsylvania</v>
      </c>
      <c r="Q42" s="4">
        <f t="shared" si="3"/>
        <v>766.7047019715244</v>
      </c>
    </row>
    <row r="43" spans="1:17" x14ac:dyDescent="0.25">
      <c r="A43" t="s">
        <v>99</v>
      </c>
      <c r="B43" s="5">
        <v>58109.038373000003</v>
      </c>
      <c r="C43" t="s">
        <v>36</v>
      </c>
      <c r="D43" s="5">
        <v>56473.201004000002</v>
      </c>
      <c r="E43" s="3"/>
      <c r="F43" t="s">
        <v>36</v>
      </c>
      <c r="G43">
        <v>9595000</v>
      </c>
      <c r="I43" t="s">
        <v>36</v>
      </c>
      <c r="K43">
        <v>9595000</v>
      </c>
      <c r="M43" t="str">
        <f t="shared" si="0"/>
        <v>Rhode Island</v>
      </c>
      <c r="N43" s="4">
        <f t="shared" si="1"/>
        <v>169.90359727121515</v>
      </c>
      <c r="P43" t="str">
        <f t="shared" si="2"/>
        <v>Rhode Island</v>
      </c>
      <c r="Q43" s="4">
        <f t="shared" si="3"/>
        <v>169.90359727121515</v>
      </c>
    </row>
    <row r="44" spans="1:17" x14ac:dyDescent="0.25">
      <c r="A44" t="s">
        <v>100</v>
      </c>
      <c r="B44" s="5">
        <v>169734.96271799997</v>
      </c>
      <c r="C44" t="s">
        <v>123</v>
      </c>
      <c r="D44" s="5">
        <v>168961.73912499996</v>
      </c>
      <c r="E44" s="3"/>
      <c r="F44" t="s">
        <v>100</v>
      </c>
      <c r="G44">
        <v>459173910</v>
      </c>
      <c r="I44" t="s">
        <v>120</v>
      </c>
      <c r="K44">
        <v>112701628</v>
      </c>
      <c r="M44" t="str">
        <f t="shared" si="0"/>
        <v>South Carolina</v>
      </c>
      <c r="N44" s="4">
        <f t="shared" si="1"/>
        <v>2717.6206422703635</v>
      </c>
      <c r="P44" t="str">
        <f t="shared" si="2"/>
        <v>South Carolina</v>
      </c>
      <c r="Q44" s="4">
        <f t="shared" si="3"/>
        <v>667.02454995815333</v>
      </c>
    </row>
    <row r="45" spans="1:17" x14ac:dyDescent="0.25">
      <c r="A45" t="s">
        <v>101</v>
      </c>
      <c r="B45" s="5">
        <v>34680.049175</v>
      </c>
      <c r="C45" t="s">
        <v>37</v>
      </c>
      <c r="D45" s="5">
        <v>34263.965459999999</v>
      </c>
      <c r="E45" s="3"/>
      <c r="F45" t="s">
        <v>37</v>
      </c>
      <c r="G45">
        <v>6037012</v>
      </c>
      <c r="I45" t="s">
        <v>37</v>
      </c>
      <c r="K45">
        <v>202612</v>
      </c>
      <c r="M45" t="str">
        <f t="shared" si="0"/>
        <v>South Dakota</v>
      </c>
      <c r="N45" s="4">
        <f t="shared" si="1"/>
        <v>176.19128197661917</v>
      </c>
      <c r="P45" t="str">
        <f t="shared" si="2"/>
        <v>South Dakota</v>
      </c>
      <c r="Q45" s="4">
        <f t="shared" si="3"/>
        <v>5.9132676933302042</v>
      </c>
    </row>
    <row r="46" spans="1:17" x14ac:dyDescent="0.25">
      <c r="A46" t="s">
        <v>102</v>
      </c>
      <c r="B46" s="5">
        <v>229144.68939299998</v>
      </c>
      <c r="C46" t="s">
        <v>38</v>
      </c>
      <c r="D46" s="5">
        <v>224061.5506230001</v>
      </c>
      <c r="E46" s="3"/>
      <c r="F46" t="s">
        <v>38</v>
      </c>
      <c r="G46">
        <v>437940365</v>
      </c>
      <c r="I46" t="s">
        <v>38</v>
      </c>
      <c r="K46">
        <v>130080864</v>
      </c>
      <c r="M46" t="str">
        <f t="shared" si="0"/>
        <v>Tennessee</v>
      </c>
      <c r="N46" s="4">
        <f t="shared" si="1"/>
        <v>1954.5538437197847</v>
      </c>
      <c r="P46" t="str">
        <f t="shared" si="2"/>
        <v>Tennessee</v>
      </c>
      <c r="Q46" s="4">
        <f t="shared" si="3"/>
        <v>580.55861721170777</v>
      </c>
    </row>
    <row r="47" spans="1:17" x14ac:dyDescent="0.25">
      <c r="A47" t="s">
        <v>103</v>
      </c>
      <c r="B47" s="5">
        <v>999691.80601000029</v>
      </c>
      <c r="C47" t="s">
        <v>39</v>
      </c>
      <c r="D47" s="5">
        <v>979995.57434999966</v>
      </c>
      <c r="E47" s="3"/>
      <c r="F47" t="s">
        <v>39</v>
      </c>
      <c r="G47">
        <v>1049117918</v>
      </c>
      <c r="I47" t="s">
        <v>39</v>
      </c>
      <c r="K47">
        <v>1049117918</v>
      </c>
      <c r="M47" t="str">
        <f t="shared" si="0"/>
        <v>Texas</v>
      </c>
      <c r="N47" s="4">
        <f t="shared" si="1"/>
        <v>1070.5333222508143</v>
      </c>
      <c r="P47" t="str">
        <f t="shared" si="2"/>
        <v>Texas</v>
      </c>
      <c r="Q47" s="4">
        <f t="shared" si="3"/>
        <v>1070.5333222508143</v>
      </c>
    </row>
    <row r="48" spans="1:17" x14ac:dyDescent="0.25">
      <c r="A48" t="s">
        <v>104</v>
      </c>
      <c r="B48" s="5">
        <v>277350.71808699996</v>
      </c>
      <c r="C48" t="s">
        <v>40</v>
      </c>
      <c r="D48" s="5">
        <v>281246.60804900009</v>
      </c>
      <c r="E48" s="3"/>
      <c r="F48" t="s">
        <v>40</v>
      </c>
      <c r="G48">
        <v>14228775</v>
      </c>
      <c r="I48" t="s">
        <v>40</v>
      </c>
      <c r="K48">
        <v>3769284</v>
      </c>
      <c r="M48" t="str">
        <f t="shared" si="0"/>
        <v>Utah</v>
      </c>
      <c r="N48" s="4">
        <f t="shared" si="1"/>
        <v>50.591810150901438</v>
      </c>
      <c r="P48" t="str">
        <f t="shared" si="2"/>
        <v>Utah</v>
      </c>
      <c r="Q48" s="4">
        <f t="shared" si="3"/>
        <v>13.402060299135405</v>
      </c>
    </row>
    <row r="49" spans="1:17" x14ac:dyDescent="0.25">
      <c r="A49" t="s">
        <v>106</v>
      </c>
      <c r="B49" s="5">
        <v>28111.715639999999</v>
      </c>
      <c r="C49" t="s">
        <v>41</v>
      </c>
      <c r="D49" s="5">
        <v>28718.756987999997</v>
      </c>
      <c r="E49" s="3"/>
      <c r="F49" t="s">
        <v>41</v>
      </c>
      <c r="G49">
        <v>16991366</v>
      </c>
      <c r="I49" t="s">
        <v>41</v>
      </c>
      <c r="K49">
        <v>16921378</v>
      </c>
      <c r="M49" t="str">
        <f t="shared" si="0"/>
        <v>Vermont</v>
      </c>
      <c r="N49" s="4">
        <f t="shared" si="1"/>
        <v>591.64698552586265</v>
      </c>
      <c r="P49" t="str">
        <f t="shared" si="2"/>
        <v>Vermont</v>
      </c>
      <c r="Q49" s="4">
        <f t="shared" si="3"/>
        <v>589.20997197303916</v>
      </c>
    </row>
    <row r="50" spans="1:17" x14ac:dyDescent="0.25">
      <c r="A50" t="s">
        <v>105</v>
      </c>
      <c r="B50" s="5">
        <v>342887.357839</v>
      </c>
      <c r="C50" t="s">
        <v>42</v>
      </c>
      <c r="D50" s="5">
        <v>332147.38303800009</v>
      </c>
      <c r="E50" s="3"/>
      <c r="F50" t="s">
        <v>42</v>
      </c>
      <c r="G50">
        <v>586095379</v>
      </c>
      <c r="I50" t="s">
        <v>42</v>
      </c>
      <c r="K50">
        <v>515366177</v>
      </c>
      <c r="M50" t="str">
        <f t="shared" si="0"/>
        <v>Virginia</v>
      </c>
      <c r="N50" s="4">
        <f t="shared" si="1"/>
        <v>1764.5641932784592</v>
      </c>
      <c r="P50" t="str">
        <f t="shared" si="2"/>
        <v>Virginia</v>
      </c>
      <c r="Q50" s="4">
        <f t="shared" si="3"/>
        <v>1551.6189598911828</v>
      </c>
    </row>
    <row r="51" spans="1:17" x14ac:dyDescent="0.25">
      <c r="A51" t="s">
        <v>107</v>
      </c>
      <c r="B51" s="5">
        <v>246085.23890699999</v>
      </c>
      <c r="C51" t="s">
        <v>43</v>
      </c>
      <c r="D51" s="5">
        <v>233362.51699199999</v>
      </c>
      <c r="E51" s="3"/>
      <c r="F51" t="s">
        <v>43</v>
      </c>
      <c r="G51">
        <v>480493917</v>
      </c>
      <c r="I51" t="s">
        <v>43</v>
      </c>
      <c r="K51">
        <v>468646704</v>
      </c>
      <c r="M51" t="str">
        <f t="shared" si="0"/>
        <v>Washington</v>
      </c>
      <c r="N51" s="4">
        <f t="shared" si="1"/>
        <v>2059.0021190784123</v>
      </c>
      <c r="P51" t="str">
        <f t="shared" si="2"/>
        <v>Washington</v>
      </c>
      <c r="Q51" s="4">
        <f t="shared" si="3"/>
        <v>2008.234698702988</v>
      </c>
    </row>
    <row r="52" spans="1:17" x14ac:dyDescent="0.25">
      <c r="A52" t="s">
        <v>44</v>
      </c>
      <c r="B52" s="5">
        <v>44791.414365999997</v>
      </c>
      <c r="C52" t="s">
        <v>44</v>
      </c>
      <c r="D52" s="5">
        <v>46608.083800000008</v>
      </c>
      <c r="E52" s="3"/>
      <c r="F52" t="s">
        <v>49</v>
      </c>
      <c r="G52">
        <v>30047636</v>
      </c>
      <c r="I52" t="s">
        <v>49</v>
      </c>
      <c r="K52">
        <v>1552453</v>
      </c>
      <c r="M52" t="str">
        <f t="shared" si="0"/>
        <v>Washington DC</v>
      </c>
      <c r="N52" s="4">
        <f t="shared" si="1"/>
        <v>644.68722054606314</v>
      </c>
      <c r="P52" t="str">
        <f t="shared" si="2"/>
        <v>Washington DC</v>
      </c>
      <c r="Q52" s="4">
        <f t="shared" si="3"/>
        <v>33.308663936104573</v>
      </c>
    </row>
    <row r="53" spans="1:17" x14ac:dyDescent="0.25">
      <c r="A53" t="s">
        <v>109</v>
      </c>
      <c r="B53" s="5">
        <v>81727.32942699999</v>
      </c>
      <c r="C53" t="s">
        <v>45</v>
      </c>
      <c r="D53" s="5">
        <v>78067.415334000005</v>
      </c>
      <c r="E53" s="3"/>
      <c r="F53" t="s">
        <v>45</v>
      </c>
      <c r="G53">
        <v>90302833</v>
      </c>
      <c r="I53" t="s">
        <v>45</v>
      </c>
      <c r="K53">
        <v>42815491</v>
      </c>
      <c r="M53" t="str">
        <f t="shared" si="0"/>
        <v>West Virginia</v>
      </c>
      <c r="N53" s="4">
        <f t="shared" si="1"/>
        <v>1156.7288684229209</v>
      </c>
      <c r="P53" t="str">
        <f t="shared" si="2"/>
        <v>West Virginia</v>
      </c>
      <c r="Q53" s="4">
        <f t="shared" si="3"/>
        <v>548.4425328649628</v>
      </c>
    </row>
    <row r="54" spans="1:17" x14ac:dyDescent="0.25">
      <c r="A54" t="s">
        <v>108</v>
      </c>
      <c r="B54" s="5">
        <v>212854.90457200006</v>
      </c>
      <c r="C54" t="s">
        <v>46</v>
      </c>
      <c r="D54" s="5">
        <v>208238.04602000013</v>
      </c>
      <c r="E54" s="3"/>
      <c r="F54" t="s">
        <v>46</v>
      </c>
      <c r="G54">
        <v>111901668</v>
      </c>
      <c r="I54" t="s">
        <v>46</v>
      </c>
      <c r="K54">
        <v>108049791</v>
      </c>
      <c r="M54" t="str">
        <f t="shared" si="0"/>
        <v>Wisconsin</v>
      </c>
      <c r="N54" s="4">
        <f t="shared" si="1"/>
        <v>537.37378994255664</v>
      </c>
      <c r="P54" t="str">
        <f t="shared" si="2"/>
        <v>Wisconsin</v>
      </c>
      <c r="Q54" s="4">
        <f t="shared" si="3"/>
        <v>518.87631998632185</v>
      </c>
    </row>
    <row r="55" spans="1:17" x14ac:dyDescent="0.25">
      <c r="A55" t="s">
        <v>110</v>
      </c>
      <c r="B55" s="5">
        <v>19866.870257999999</v>
      </c>
      <c r="C55" t="s">
        <v>47</v>
      </c>
      <c r="D55" s="5">
        <v>19710.515769999998</v>
      </c>
      <c r="E55" s="3"/>
      <c r="F55" t="s">
        <v>47</v>
      </c>
      <c r="G55">
        <v>0</v>
      </c>
      <c r="I55" t="s">
        <v>47</v>
      </c>
      <c r="K55">
        <v>0</v>
      </c>
      <c r="M55" t="str">
        <f t="shared" si="0"/>
        <v>Wyoming</v>
      </c>
      <c r="N55" s="4">
        <f t="shared" si="1"/>
        <v>0</v>
      </c>
      <c r="P55" t="str">
        <f t="shared" si="2"/>
        <v>Wyoming</v>
      </c>
      <c r="Q55" s="4">
        <f t="shared" si="3"/>
        <v>0</v>
      </c>
    </row>
    <row r="56" spans="1:17" x14ac:dyDescent="0.25">
      <c r="D56" s="5"/>
      <c r="E56" s="3"/>
      <c r="N56" s="4"/>
      <c r="Q56" s="4"/>
    </row>
    <row r="57" spans="1:17" x14ac:dyDescent="0.25">
      <c r="B57" s="5">
        <f>SUM(B5:B56)</f>
        <v>12300229.123263001</v>
      </c>
      <c r="C57" t="s">
        <v>111</v>
      </c>
      <c r="D57" s="5">
        <f>SUM(D5:D56)</f>
        <v>11981790.487934999</v>
      </c>
      <c r="E57" s="3"/>
      <c r="F57" t="s">
        <v>111</v>
      </c>
      <c r="G57" s="5">
        <f>SUM(G5:G55)</f>
        <v>12680234173</v>
      </c>
      <c r="I57" s="2"/>
      <c r="J57" t="s">
        <v>111</v>
      </c>
      <c r="K57" s="5">
        <f>SUM(K5:K55)</f>
        <v>9292976917</v>
      </c>
      <c r="M57" t="str">
        <f t="shared" si="0"/>
        <v>Grand Total</v>
      </c>
      <c r="N57" s="4">
        <f t="shared" si="1"/>
        <v>1058.2920963080012</v>
      </c>
      <c r="P57" t="str">
        <f t="shared" si="2"/>
        <v>Grand Total</v>
      </c>
      <c r="Q57" s="4">
        <f t="shared" ref="Q57" si="4">+K57/D57</f>
        <v>775.59167190892833</v>
      </c>
    </row>
    <row r="59" spans="1:17" x14ac:dyDescent="0.25">
      <c r="C59" s="2"/>
    </row>
  </sheetData>
  <sortState xmlns:xlrd2="http://schemas.microsoft.com/office/spreadsheetml/2017/richdata2" ref="C5:D55">
    <sortCondition ref="C5:C5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01E85-A558-44B8-A372-9AFFEB7FF0E1}">
  <dimension ref="A1:L61"/>
  <sheetViews>
    <sheetView tabSelected="1" zoomScaleNormal="100" zoomScaleSheetLayoutView="100" workbookViewId="0"/>
  </sheetViews>
  <sheetFormatPr defaultRowHeight="12" x14ac:dyDescent="0.2"/>
  <cols>
    <col min="1" max="1" width="16.140625" style="7" customWidth="1"/>
    <col min="2" max="2" width="16" style="7" customWidth="1"/>
    <col min="3" max="3" width="7" style="7" customWidth="1"/>
    <col min="4" max="4" width="16.140625" style="7" customWidth="1"/>
    <col min="5" max="5" width="16" style="7" customWidth="1"/>
    <col min="6" max="6" width="9.140625" style="7"/>
    <col min="7" max="7" width="16.140625" style="7" customWidth="1"/>
    <col min="8" max="8" width="16" style="7" customWidth="1"/>
    <col min="9" max="11" width="9.140625" style="7"/>
    <col min="12" max="12" width="10" style="7" bestFit="1" customWidth="1"/>
    <col min="13" max="16384" width="9.140625" style="7"/>
  </cols>
  <sheetData>
    <row r="1" spans="1:12" x14ac:dyDescent="0.2">
      <c r="A1" s="6" t="s">
        <v>124</v>
      </c>
    </row>
    <row r="2" spans="1:12" x14ac:dyDescent="0.2">
      <c r="B2" s="8"/>
      <c r="E2" s="9"/>
      <c r="G2" s="9"/>
    </row>
    <row r="3" spans="1:12" x14ac:dyDescent="0.2">
      <c r="B3" s="8" t="s">
        <v>119</v>
      </c>
      <c r="E3" s="9" t="s">
        <v>59</v>
      </c>
      <c r="H3" s="9" t="s">
        <v>58</v>
      </c>
    </row>
    <row r="4" spans="1:12" x14ac:dyDescent="0.2">
      <c r="B4" s="9" t="s">
        <v>57</v>
      </c>
      <c r="E4" s="9" t="s">
        <v>56</v>
      </c>
      <c r="H4" s="9" t="s">
        <v>55</v>
      </c>
    </row>
    <row r="5" spans="1:12" x14ac:dyDescent="0.2">
      <c r="A5" s="7" t="s">
        <v>53</v>
      </c>
      <c r="B5" s="9" t="s">
        <v>54</v>
      </c>
      <c r="D5" s="7" t="s">
        <v>53</v>
      </c>
      <c r="E5" s="9" t="s">
        <v>52</v>
      </c>
      <c r="G5" s="7" t="s">
        <v>53</v>
      </c>
      <c r="H5" s="9" t="s">
        <v>52</v>
      </c>
    </row>
    <row r="7" spans="1:12" x14ac:dyDescent="0.2">
      <c r="A7" s="15" t="s">
        <v>0</v>
      </c>
      <c r="B7" s="16">
        <v>189970</v>
      </c>
      <c r="C7" s="13"/>
      <c r="D7" s="7" t="s">
        <v>123</v>
      </c>
      <c r="E7" s="11">
        <v>2717.6206422703635</v>
      </c>
      <c r="G7" s="7" t="s">
        <v>43</v>
      </c>
      <c r="H7" s="11">
        <v>2008.234698702988</v>
      </c>
      <c r="L7" s="17"/>
    </row>
    <row r="8" spans="1:12" x14ac:dyDescent="0.2">
      <c r="A8" s="15" t="s">
        <v>1</v>
      </c>
      <c r="B8" s="16">
        <v>12339</v>
      </c>
      <c r="C8" s="13"/>
      <c r="D8" s="7" t="s">
        <v>9</v>
      </c>
      <c r="E8" s="11">
        <v>2615.6314728409147</v>
      </c>
      <c r="G8" s="7" t="s">
        <v>27</v>
      </c>
      <c r="H8" s="11">
        <v>1790.3913176316405</v>
      </c>
      <c r="L8" s="17"/>
    </row>
    <row r="9" spans="1:12" x14ac:dyDescent="0.2">
      <c r="A9" s="15" t="s">
        <v>2</v>
      </c>
      <c r="B9" s="16">
        <v>372162</v>
      </c>
      <c r="C9" s="13"/>
      <c r="D9" s="7" t="s">
        <v>43</v>
      </c>
      <c r="E9" s="11">
        <v>2059.0021190784123</v>
      </c>
      <c r="G9" s="7" t="s">
        <v>42</v>
      </c>
      <c r="H9" s="11">
        <v>1551.6189598911828</v>
      </c>
      <c r="L9" s="17"/>
    </row>
    <row r="10" spans="1:12" x14ac:dyDescent="0.2">
      <c r="A10" s="15" t="s">
        <v>3</v>
      </c>
      <c r="B10" s="16">
        <v>100375</v>
      </c>
      <c r="C10" s="13"/>
      <c r="D10" s="7" t="s">
        <v>121</v>
      </c>
      <c r="E10" s="11">
        <v>2057.1688409338321</v>
      </c>
      <c r="G10" s="7" t="s">
        <v>4</v>
      </c>
      <c r="H10" s="11">
        <v>1496.4231885542083</v>
      </c>
      <c r="L10" s="17"/>
    </row>
    <row r="11" spans="1:12" x14ac:dyDescent="0.2">
      <c r="A11" s="15" t="s">
        <v>4</v>
      </c>
      <c r="B11" s="16">
        <v>1562058</v>
      </c>
      <c r="C11" s="13"/>
      <c r="D11" s="7" t="s">
        <v>38</v>
      </c>
      <c r="E11" s="11">
        <v>1954.5538437197847</v>
      </c>
      <c r="G11" s="7" t="s">
        <v>12</v>
      </c>
      <c r="H11" s="11">
        <v>1186.6285381001835</v>
      </c>
      <c r="L11" s="17"/>
    </row>
    <row r="12" spans="1:12" x14ac:dyDescent="0.2">
      <c r="A12" s="15" t="s">
        <v>5</v>
      </c>
      <c r="B12" s="16">
        <v>220290</v>
      </c>
      <c r="C12" s="13"/>
      <c r="D12" s="7" t="s">
        <v>16</v>
      </c>
      <c r="E12" s="11">
        <v>1864.4599503003442</v>
      </c>
      <c r="G12" s="7" t="s">
        <v>39</v>
      </c>
      <c r="H12" s="11">
        <v>1070.5333222508143</v>
      </c>
      <c r="L12" s="17"/>
    </row>
    <row r="13" spans="1:12" x14ac:dyDescent="0.2">
      <c r="A13" s="15" t="s">
        <v>6</v>
      </c>
      <c r="B13" s="16">
        <v>125527</v>
      </c>
      <c r="C13" s="13"/>
      <c r="D13" s="7" t="s">
        <v>27</v>
      </c>
      <c r="E13" s="11">
        <v>1819.5975785945918</v>
      </c>
      <c r="G13" s="7" t="s">
        <v>20</v>
      </c>
      <c r="H13" s="11">
        <v>1066.7272536616701</v>
      </c>
      <c r="L13" s="17"/>
    </row>
    <row r="14" spans="1:12" x14ac:dyDescent="0.2">
      <c r="A14" s="15" t="s">
        <v>7</v>
      </c>
      <c r="B14" s="16">
        <v>36268</v>
      </c>
      <c r="C14" s="13"/>
      <c r="D14" s="7" t="s">
        <v>42</v>
      </c>
      <c r="E14" s="11">
        <v>1764.5641932784592</v>
      </c>
      <c r="G14" s="7" t="s">
        <v>13</v>
      </c>
      <c r="H14" s="11">
        <v>1038.5260078129413</v>
      </c>
      <c r="L14" s="17"/>
    </row>
    <row r="15" spans="1:12" x14ac:dyDescent="0.2">
      <c r="A15" s="15" t="s">
        <v>8</v>
      </c>
      <c r="B15" s="16">
        <v>689425</v>
      </c>
      <c r="C15" s="13"/>
      <c r="D15" s="7" t="s">
        <v>28</v>
      </c>
      <c r="E15" s="11">
        <v>1735.531486947363</v>
      </c>
      <c r="G15" s="7" t="s">
        <v>29</v>
      </c>
      <c r="H15" s="11">
        <v>955.44924062965481</v>
      </c>
      <c r="L15" s="17"/>
    </row>
    <row r="16" spans="1:12" x14ac:dyDescent="0.2">
      <c r="A16" s="15" t="s">
        <v>9</v>
      </c>
      <c r="B16" s="16">
        <v>349741</v>
      </c>
      <c r="C16" s="13"/>
      <c r="D16" s="7" t="s">
        <v>4</v>
      </c>
      <c r="E16" s="11">
        <v>1496.8802477765171</v>
      </c>
      <c r="G16" s="7" t="s">
        <v>16</v>
      </c>
      <c r="H16" s="11">
        <v>919.85970330439761</v>
      </c>
      <c r="L16" s="17"/>
    </row>
    <row r="17" spans="1:12" x14ac:dyDescent="0.2">
      <c r="A17" s="15" t="s">
        <v>10</v>
      </c>
      <c r="B17" s="16">
        <v>37697</v>
      </c>
      <c r="C17" s="13"/>
      <c r="D17" s="7" t="s">
        <v>8</v>
      </c>
      <c r="E17" s="11">
        <v>1378.4485324432887</v>
      </c>
      <c r="G17" s="7" t="s">
        <v>34</v>
      </c>
      <c r="H17" s="11">
        <v>810.77298576828582</v>
      </c>
      <c r="L17" s="17"/>
    </row>
    <row r="18" spans="1:12" x14ac:dyDescent="0.2">
      <c r="A18" s="15" t="s">
        <v>11</v>
      </c>
      <c r="B18" s="16">
        <v>80530</v>
      </c>
      <c r="C18" s="13"/>
      <c r="D18" s="7" t="s">
        <v>1</v>
      </c>
      <c r="E18" s="11">
        <v>1199.2149173199155</v>
      </c>
      <c r="G18" s="7" t="s">
        <v>5</v>
      </c>
      <c r="H18" s="11">
        <v>774.13083842698484</v>
      </c>
      <c r="L18" s="17"/>
    </row>
    <row r="19" spans="1:12" x14ac:dyDescent="0.2">
      <c r="A19" s="15" t="s">
        <v>12</v>
      </c>
      <c r="B19" s="16">
        <v>394237</v>
      </c>
      <c r="C19" s="13"/>
      <c r="D19" s="7" t="s">
        <v>12</v>
      </c>
      <c r="E19" s="11">
        <v>1188.6023408595672</v>
      </c>
      <c r="G19" s="7" t="s">
        <v>35</v>
      </c>
      <c r="H19" s="11">
        <v>766.7047019715244</v>
      </c>
      <c r="L19" s="17"/>
    </row>
    <row r="20" spans="1:12" x14ac:dyDescent="0.2">
      <c r="A20" s="15" t="s">
        <v>13</v>
      </c>
      <c r="B20" s="16">
        <v>269352</v>
      </c>
      <c r="C20" s="13"/>
      <c r="D20" s="7" t="s">
        <v>45</v>
      </c>
      <c r="E20" s="11">
        <v>1156.7288684229209</v>
      </c>
      <c r="G20" s="7" t="s">
        <v>30</v>
      </c>
      <c r="H20" s="11">
        <v>705.88124290301937</v>
      </c>
      <c r="L20" s="17"/>
    </row>
    <row r="21" spans="1:12" x14ac:dyDescent="0.2">
      <c r="A21" s="15" t="s">
        <v>14</v>
      </c>
      <c r="B21" s="16">
        <v>135356</v>
      </c>
      <c r="C21" s="13"/>
      <c r="D21" s="7" t="s">
        <v>13</v>
      </c>
      <c r="E21" s="11">
        <v>1084.3210172095046</v>
      </c>
      <c r="G21" s="7" t="s">
        <v>123</v>
      </c>
      <c r="H21" s="11">
        <v>667.02454995815333</v>
      </c>
      <c r="L21" s="17"/>
    </row>
    <row r="22" spans="1:12" x14ac:dyDescent="0.2">
      <c r="A22" s="15" t="s">
        <v>15</v>
      </c>
      <c r="B22" s="16">
        <v>123644</v>
      </c>
      <c r="C22" s="13"/>
      <c r="D22" s="7" t="s">
        <v>39</v>
      </c>
      <c r="E22" s="11">
        <v>1070.5333222508143</v>
      </c>
      <c r="G22" s="7" t="s">
        <v>18</v>
      </c>
      <c r="H22" s="11">
        <v>596.65656128109333</v>
      </c>
      <c r="L22" s="17"/>
    </row>
    <row r="23" spans="1:12" x14ac:dyDescent="0.2">
      <c r="A23" s="15" t="s">
        <v>16</v>
      </c>
      <c r="B23" s="16">
        <v>152692</v>
      </c>
      <c r="C23" s="13"/>
      <c r="D23" s="7" t="s">
        <v>20</v>
      </c>
      <c r="E23" s="11">
        <v>1067.0194186590145</v>
      </c>
      <c r="G23" s="7" t="s">
        <v>33</v>
      </c>
      <c r="H23" s="11">
        <v>596.34207699287413</v>
      </c>
      <c r="L23" s="17"/>
    </row>
    <row r="24" spans="1:12" x14ac:dyDescent="0.2">
      <c r="A24" s="15" t="s">
        <v>121</v>
      </c>
      <c r="B24" s="16">
        <v>168748</v>
      </c>
      <c r="C24" s="13"/>
      <c r="D24" s="7" t="s">
        <v>29</v>
      </c>
      <c r="E24" s="11">
        <v>1003.4065870195793</v>
      </c>
      <c r="G24" s="7" t="s">
        <v>41</v>
      </c>
      <c r="H24" s="11">
        <v>589.20997197303916</v>
      </c>
      <c r="L24" s="17"/>
    </row>
    <row r="25" spans="1:12" x14ac:dyDescent="0.2">
      <c r="A25" s="15" t="s">
        <v>17</v>
      </c>
      <c r="B25" s="16">
        <v>45553</v>
      </c>
      <c r="C25" s="13"/>
      <c r="D25" s="7" t="s">
        <v>3</v>
      </c>
      <c r="E25" s="11">
        <v>961.64502960709979</v>
      </c>
      <c r="G25" s="7" t="s">
        <v>17</v>
      </c>
      <c r="H25" s="11">
        <v>581.47761038290582</v>
      </c>
      <c r="L25" s="17"/>
    </row>
    <row r="26" spans="1:12" x14ac:dyDescent="0.2">
      <c r="A26" s="15" t="s">
        <v>18</v>
      </c>
      <c r="B26" s="16">
        <v>188638</v>
      </c>
      <c r="C26" s="13"/>
      <c r="D26" s="7" t="s">
        <v>34</v>
      </c>
      <c r="E26" s="11">
        <v>825.262399265863</v>
      </c>
      <c r="G26" s="7" t="s">
        <v>38</v>
      </c>
      <c r="H26" s="11">
        <v>580.55861721170777</v>
      </c>
      <c r="L26" s="17"/>
    </row>
    <row r="27" spans="1:12" x14ac:dyDescent="0.2">
      <c r="A27" s="15" t="s">
        <v>122</v>
      </c>
      <c r="B27" s="16">
        <v>283145</v>
      </c>
      <c r="C27" s="13"/>
      <c r="D27" s="7" t="s">
        <v>7</v>
      </c>
      <c r="E27" s="11">
        <v>799.97375538386655</v>
      </c>
      <c r="G27" s="7" t="s">
        <v>45</v>
      </c>
      <c r="H27" s="11">
        <v>548.4425328649628</v>
      </c>
      <c r="L27" s="17"/>
    </row>
    <row r="28" spans="1:12" x14ac:dyDescent="0.2">
      <c r="A28" s="15" t="s">
        <v>19</v>
      </c>
      <c r="B28" s="16">
        <v>314472</v>
      </c>
      <c r="C28" s="13"/>
      <c r="D28" s="7" t="s">
        <v>5</v>
      </c>
      <c r="E28" s="11">
        <v>779.95381266379047</v>
      </c>
      <c r="G28" s="7" t="s">
        <v>46</v>
      </c>
      <c r="H28" s="11">
        <v>518.87631998632185</v>
      </c>
      <c r="L28" s="17"/>
    </row>
    <row r="29" spans="1:12" x14ac:dyDescent="0.2">
      <c r="A29" s="15" t="s">
        <v>20</v>
      </c>
      <c r="B29" s="16">
        <v>197970</v>
      </c>
      <c r="C29" s="13"/>
      <c r="D29" s="7" t="s">
        <v>35</v>
      </c>
      <c r="E29" s="11">
        <v>775.9886928607126</v>
      </c>
      <c r="G29" s="7" t="s">
        <v>122</v>
      </c>
      <c r="H29" s="11">
        <v>464.99550321522617</v>
      </c>
      <c r="L29" s="17"/>
    </row>
    <row r="30" spans="1:12" x14ac:dyDescent="0.2">
      <c r="A30" s="15" t="s">
        <v>21</v>
      </c>
      <c r="B30" s="16">
        <v>113998</v>
      </c>
      <c r="C30" s="13"/>
      <c r="D30" s="7" t="s">
        <v>30</v>
      </c>
      <c r="E30" s="11">
        <v>714.74621094239126</v>
      </c>
      <c r="G30" s="7" t="s">
        <v>1</v>
      </c>
      <c r="H30" s="11">
        <v>459.31652471514531</v>
      </c>
      <c r="L30" s="17"/>
    </row>
    <row r="31" spans="1:12" x14ac:dyDescent="0.2">
      <c r="A31" s="15" t="s">
        <v>22</v>
      </c>
      <c r="B31" s="16">
        <v>204828</v>
      </c>
      <c r="C31" s="13"/>
      <c r="D31" s="7" t="s">
        <v>25</v>
      </c>
      <c r="E31" s="11">
        <v>701.80713029988806</v>
      </c>
      <c r="G31" s="7" t="s">
        <v>14</v>
      </c>
      <c r="H31" s="11">
        <v>439.15203862470258</v>
      </c>
      <c r="L31" s="17"/>
    </row>
    <row r="32" spans="1:12" x14ac:dyDescent="0.2">
      <c r="A32" s="15" t="s">
        <v>23</v>
      </c>
      <c r="B32" s="16">
        <v>33952</v>
      </c>
      <c r="C32" s="13"/>
      <c r="D32" s="7" t="s">
        <v>22</v>
      </c>
      <c r="E32" s="11">
        <v>681.55529321165898</v>
      </c>
      <c r="G32" s="7" t="s">
        <v>8</v>
      </c>
      <c r="H32" s="12">
        <v>413.26986639343994</v>
      </c>
      <c r="L32" s="17"/>
    </row>
    <row r="33" spans="1:12" x14ac:dyDescent="0.2">
      <c r="A33" s="15" t="s">
        <v>24</v>
      </c>
      <c r="B33" s="16">
        <v>84408</v>
      </c>
      <c r="C33" s="13"/>
      <c r="D33" s="7" t="s">
        <v>44</v>
      </c>
      <c r="E33" s="11">
        <v>644.68722054606314</v>
      </c>
      <c r="G33" s="7" t="s">
        <v>7</v>
      </c>
      <c r="H33" s="11">
        <v>393.64387550930718</v>
      </c>
      <c r="L33" s="17"/>
    </row>
    <row r="34" spans="1:12" x14ac:dyDescent="0.2">
      <c r="A34" s="15" t="s">
        <v>25</v>
      </c>
      <c r="B34" s="16">
        <v>78485</v>
      </c>
      <c r="C34" s="13"/>
      <c r="D34" s="7" t="s">
        <v>33</v>
      </c>
      <c r="E34" s="11">
        <v>644.40229043070474</v>
      </c>
      <c r="G34" s="7" t="s">
        <v>19</v>
      </c>
      <c r="H34" s="11">
        <v>368.41235034642591</v>
      </c>
      <c r="L34" s="17"/>
    </row>
    <row r="35" spans="1:12" x14ac:dyDescent="0.2">
      <c r="A35" s="15" t="s">
        <v>26</v>
      </c>
      <c r="B35" s="16">
        <v>105948</v>
      </c>
      <c r="C35" s="13"/>
      <c r="D35" s="7" t="s">
        <v>14</v>
      </c>
      <c r="E35" s="11">
        <v>642.51577213524399</v>
      </c>
      <c r="G35" s="7" t="s">
        <v>31</v>
      </c>
      <c r="H35" s="11">
        <v>359.22391167882324</v>
      </c>
      <c r="L35" s="17"/>
    </row>
    <row r="36" spans="1:12" x14ac:dyDescent="0.2">
      <c r="A36" s="15" t="s">
        <v>27</v>
      </c>
      <c r="B36" s="16">
        <v>266318</v>
      </c>
      <c r="C36" s="13"/>
      <c r="D36" s="7" t="s">
        <v>31</v>
      </c>
      <c r="E36" s="11">
        <v>640.14292463667812</v>
      </c>
      <c r="G36" s="7" t="s">
        <v>22</v>
      </c>
      <c r="H36" s="11">
        <v>336.92594533248001</v>
      </c>
      <c r="L36" s="17"/>
    </row>
    <row r="37" spans="1:12" x14ac:dyDescent="0.2">
      <c r="A37" s="15" t="s">
        <v>28</v>
      </c>
      <c r="B37" s="16">
        <v>62583</v>
      </c>
      <c r="C37" s="13"/>
      <c r="D37" s="7" t="s">
        <v>18</v>
      </c>
      <c r="E37" s="11">
        <v>614.96798174674859</v>
      </c>
      <c r="G37" s="7" t="s">
        <v>24</v>
      </c>
      <c r="H37" s="11">
        <v>302.90748377540558</v>
      </c>
      <c r="L37" s="17"/>
    </row>
    <row r="38" spans="1:12" x14ac:dyDescent="0.2">
      <c r="A38" s="15" t="s">
        <v>29</v>
      </c>
      <c r="B38" s="16">
        <v>763518</v>
      </c>
      <c r="C38" s="13"/>
      <c r="D38" s="7" t="s">
        <v>41</v>
      </c>
      <c r="E38" s="11">
        <v>591.64698552586265</v>
      </c>
      <c r="G38" s="7" t="s">
        <v>6</v>
      </c>
      <c r="H38" s="11">
        <v>265.17990279657801</v>
      </c>
      <c r="L38" s="17"/>
    </row>
    <row r="39" spans="1:12" x14ac:dyDescent="0.2">
      <c r="A39" s="15" t="s">
        <v>30</v>
      </c>
      <c r="B39" s="16">
        <v>361458</v>
      </c>
      <c r="C39" s="13"/>
      <c r="D39" s="7" t="s">
        <v>17</v>
      </c>
      <c r="E39" s="11">
        <v>581.47761038290582</v>
      </c>
      <c r="G39" s="7" t="s">
        <v>28</v>
      </c>
      <c r="H39" s="11">
        <v>250.04503599991804</v>
      </c>
      <c r="L39" s="17"/>
    </row>
    <row r="40" spans="1:12" x14ac:dyDescent="0.2">
      <c r="A40" s="15" t="s">
        <v>31</v>
      </c>
      <c r="B40" s="16">
        <v>34693</v>
      </c>
      <c r="C40" s="13"/>
      <c r="D40" s="7" t="s">
        <v>46</v>
      </c>
      <c r="E40" s="11">
        <v>537.37378994255664</v>
      </c>
      <c r="G40" s="7" t="s">
        <v>11</v>
      </c>
      <c r="H40" s="11">
        <v>249.74647475709759</v>
      </c>
      <c r="L40" s="17"/>
    </row>
    <row r="41" spans="1:12" x14ac:dyDescent="0.2">
      <c r="A41" s="15" t="s">
        <v>32</v>
      </c>
      <c r="B41" s="16">
        <v>430258</v>
      </c>
      <c r="C41" s="13"/>
      <c r="D41" s="7" t="s">
        <v>122</v>
      </c>
      <c r="E41" s="11">
        <v>472.18180921288467</v>
      </c>
      <c r="G41" s="7" t="s">
        <v>0</v>
      </c>
      <c r="H41" s="11">
        <v>243.5884062080012</v>
      </c>
      <c r="L41" s="17"/>
    </row>
    <row r="42" spans="1:12" x14ac:dyDescent="0.2">
      <c r="A42" s="15" t="s">
        <v>33</v>
      </c>
      <c r="B42" s="16">
        <v>133932</v>
      </c>
      <c r="C42" s="13"/>
      <c r="D42" s="7" t="s">
        <v>21</v>
      </c>
      <c r="E42" s="11">
        <v>394.96176592830511</v>
      </c>
      <c r="G42" s="7" t="s">
        <v>21</v>
      </c>
      <c r="H42" s="11">
        <v>242.87094609178035</v>
      </c>
      <c r="L42" s="17"/>
    </row>
    <row r="43" spans="1:12" x14ac:dyDescent="0.2">
      <c r="A43" s="15" t="s">
        <v>34</v>
      </c>
      <c r="B43" s="16">
        <v>128022</v>
      </c>
      <c r="C43" s="13"/>
      <c r="D43" s="7" t="s">
        <v>24</v>
      </c>
      <c r="E43" s="11">
        <v>389.81590951275581</v>
      </c>
      <c r="G43" s="7" t="s">
        <v>32</v>
      </c>
      <c r="H43" s="11">
        <v>242.42898347424807</v>
      </c>
      <c r="L43" s="17"/>
    </row>
    <row r="44" spans="1:12" x14ac:dyDescent="0.2">
      <c r="A44" s="15" t="s">
        <v>35</v>
      </c>
      <c r="B44" s="16">
        <v>437339</v>
      </c>
      <c r="C44" s="13"/>
      <c r="D44" s="7" t="s">
        <v>19</v>
      </c>
      <c r="E44" s="11">
        <v>371.50823304992321</v>
      </c>
      <c r="G44" s="7" t="s">
        <v>121</v>
      </c>
      <c r="H44" s="11">
        <v>239.64280469420689</v>
      </c>
      <c r="L44" s="17"/>
    </row>
    <row r="45" spans="1:12" x14ac:dyDescent="0.2">
      <c r="A45" s="15" t="s">
        <v>36</v>
      </c>
      <c r="B45" s="16">
        <v>56473</v>
      </c>
      <c r="C45" s="13"/>
      <c r="D45" s="7" t="s">
        <v>32</v>
      </c>
      <c r="E45" s="11">
        <v>348.29290179607108</v>
      </c>
      <c r="G45" s="7" t="s">
        <v>10</v>
      </c>
      <c r="H45" s="11">
        <v>209.14635545902752</v>
      </c>
      <c r="L45" s="17"/>
    </row>
    <row r="46" spans="1:12" x14ac:dyDescent="0.2">
      <c r="A46" s="15" t="s">
        <v>123</v>
      </c>
      <c r="B46" s="16">
        <v>168962</v>
      </c>
      <c r="C46" s="13"/>
      <c r="D46" s="7" t="s">
        <v>0</v>
      </c>
      <c r="E46" s="11">
        <v>286.03617527588841</v>
      </c>
      <c r="G46" s="7" t="s">
        <v>15</v>
      </c>
      <c r="H46" s="12">
        <v>208.06050438048598</v>
      </c>
      <c r="L46" s="17"/>
    </row>
    <row r="47" spans="1:12" x14ac:dyDescent="0.2">
      <c r="A47" s="15" t="s">
        <v>37</v>
      </c>
      <c r="B47" s="16">
        <v>34264</v>
      </c>
      <c r="C47" s="13"/>
      <c r="D47" s="7" t="s">
        <v>6</v>
      </c>
      <c r="E47" s="11">
        <v>268.44612596120618</v>
      </c>
      <c r="G47" s="7" t="s">
        <v>25</v>
      </c>
      <c r="H47" s="11">
        <v>178.26212716290507</v>
      </c>
      <c r="L47" s="17"/>
    </row>
    <row r="48" spans="1:12" x14ac:dyDescent="0.2">
      <c r="A48" s="15" t="s">
        <v>38</v>
      </c>
      <c r="B48" s="16">
        <v>224062</v>
      </c>
      <c r="C48" s="13"/>
      <c r="D48" s="7" t="s">
        <v>11</v>
      </c>
      <c r="E48" s="11">
        <v>252.83593158177806</v>
      </c>
      <c r="G48" s="7" t="s">
        <v>36</v>
      </c>
      <c r="H48" s="11">
        <v>169.90359727121515</v>
      </c>
      <c r="L48" s="17"/>
    </row>
    <row r="49" spans="1:12" x14ac:dyDescent="0.2">
      <c r="A49" s="15" t="s">
        <v>39</v>
      </c>
      <c r="B49" s="16">
        <v>979996</v>
      </c>
      <c r="C49" s="13"/>
      <c r="D49" s="7" t="s">
        <v>10</v>
      </c>
      <c r="E49" s="11">
        <v>209.14635545902752</v>
      </c>
      <c r="G49" s="7" t="s">
        <v>2</v>
      </c>
      <c r="H49" s="11">
        <v>132.96255589823289</v>
      </c>
      <c r="L49" s="17"/>
    </row>
    <row r="50" spans="1:12" x14ac:dyDescent="0.2">
      <c r="A50" s="15" t="s">
        <v>40</v>
      </c>
      <c r="B50" s="16">
        <v>281247</v>
      </c>
      <c r="C50" s="13"/>
      <c r="D50" s="7" t="s">
        <v>15</v>
      </c>
      <c r="E50" s="11">
        <v>208.97384738077773</v>
      </c>
      <c r="G50" s="7" t="s">
        <v>44</v>
      </c>
      <c r="H50" s="11">
        <v>33.308663936104573</v>
      </c>
      <c r="L50" s="17"/>
    </row>
    <row r="51" spans="1:12" x14ac:dyDescent="0.2">
      <c r="A51" s="15" t="s">
        <v>41</v>
      </c>
      <c r="B51" s="16">
        <v>28719</v>
      </c>
      <c r="C51" s="13"/>
      <c r="D51" s="7" t="s">
        <v>37</v>
      </c>
      <c r="E51" s="11">
        <v>176.19128197661917</v>
      </c>
      <c r="G51" s="7" t="s">
        <v>23</v>
      </c>
      <c r="H51" s="11">
        <v>21.711588978625493</v>
      </c>
      <c r="L51" s="17"/>
    </row>
    <row r="52" spans="1:12" x14ac:dyDescent="0.2">
      <c r="A52" s="15" t="s">
        <v>42</v>
      </c>
      <c r="B52" s="16">
        <v>332147</v>
      </c>
      <c r="C52" s="13"/>
      <c r="D52" s="7" t="s">
        <v>36</v>
      </c>
      <c r="E52" s="11">
        <v>169.90359727121515</v>
      </c>
      <c r="G52" s="7" t="s">
        <v>26</v>
      </c>
      <c r="H52" s="11">
        <v>19.704967539980412</v>
      </c>
      <c r="L52" s="17"/>
    </row>
    <row r="53" spans="1:12" x14ac:dyDescent="0.2">
      <c r="A53" s="15" t="s">
        <v>43</v>
      </c>
      <c r="B53" s="16">
        <v>233363</v>
      </c>
      <c r="C53" s="13"/>
      <c r="D53" s="7" t="s">
        <v>2</v>
      </c>
      <c r="E53" s="11">
        <v>132.96255589823289</v>
      </c>
      <c r="G53" s="7" t="s">
        <v>40</v>
      </c>
      <c r="H53" s="11">
        <v>13.402060299135405</v>
      </c>
      <c r="L53" s="17"/>
    </row>
    <row r="54" spans="1:12" x14ac:dyDescent="0.2">
      <c r="A54" s="15" t="s">
        <v>44</v>
      </c>
      <c r="B54" s="16">
        <v>46608</v>
      </c>
      <c r="C54" s="13"/>
      <c r="D54" s="7" t="s">
        <v>40</v>
      </c>
      <c r="E54" s="11">
        <v>50.591810150901438</v>
      </c>
      <c r="G54" s="7" t="s">
        <v>37</v>
      </c>
      <c r="H54" s="11">
        <v>5.9132676933302042</v>
      </c>
      <c r="L54" s="17"/>
    </row>
    <row r="55" spans="1:12" x14ac:dyDescent="0.2">
      <c r="A55" s="15" t="s">
        <v>45</v>
      </c>
      <c r="B55" s="16">
        <v>78067</v>
      </c>
      <c r="C55" s="13"/>
      <c r="D55" s="7" t="s">
        <v>26</v>
      </c>
      <c r="E55" s="11">
        <v>29.023195243315055</v>
      </c>
      <c r="G55" s="7" t="s">
        <v>9</v>
      </c>
      <c r="H55" s="11">
        <v>2.1465604377492427</v>
      </c>
      <c r="L55" s="17"/>
    </row>
    <row r="56" spans="1:12" x14ac:dyDescent="0.2">
      <c r="A56" s="15" t="s">
        <v>46</v>
      </c>
      <c r="B56" s="16">
        <v>208238</v>
      </c>
      <c r="C56" s="13"/>
      <c r="D56" s="7" t="s">
        <v>23</v>
      </c>
      <c r="E56" s="11">
        <v>21.711588978625493</v>
      </c>
      <c r="G56" s="7" t="s">
        <v>3</v>
      </c>
      <c r="H56" s="11">
        <v>1.8679879134029254</v>
      </c>
      <c r="L56" s="17"/>
    </row>
    <row r="57" spans="1:12" x14ac:dyDescent="0.2">
      <c r="A57" s="15" t="s">
        <v>47</v>
      </c>
      <c r="B57" s="16">
        <v>19711</v>
      </c>
      <c r="C57" s="13"/>
      <c r="D57" s="7" t="s">
        <v>47</v>
      </c>
      <c r="E57" s="11">
        <v>0</v>
      </c>
      <c r="G57" s="7" t="s">
        <v>47</v>
      </c>
      <c r="H57" s="11">
        <v>0</v>
      </c>
      <c r="L57" s="17"/>
    </row>
    <row r="58" spans="1:12" x14ac:dyDescent="0.2">
      <c r="A58" s="14"/>
      <c r="B58" s="16">
        <v>0</v>
      </c>
      <c r="C58" s="13"/>
      <c r="E58" s="12"/>
      <c r="H58" s="12"/>
    </row>
    <row r="59" spans="1:12" x14ac:dyDescent="0.2">
      <c r="A59" s="14" t="s">
        <v>48</v>
      </c>
      <c r="B59" s="16">
        <v>11981790</v>
      </c>
      <c r="C59" s="13"/>
      <c r="D59" s="7" t="s">
        <v>48</v>
      </c>
      <c r="E59" s="11">
        <v>1058.2920963080012</v>
      </c>
      <c r="G59" s="7" t="s">
        <v>48</v>
      </c>
      <c r="H59" s="11">
        <v>775.59167190892833</v>
      </c>
    </row>
    <row r="60" spans="1:12" x14ac:dyDescent="0.2">
      <c r="B60" s="10"/>
      <c r="E60" s="11"/>
      <c r="H60" s="11"/>
    </row>
    <row r="61" spans="1:12" x14ac:dyDescent="0.2">
      <c r="A61" s="7" t="s">
        <v>117</v>
      </c>
      <c r="B61" s="13"/>
    </row>
  </sheetData>
  <sortState xmlns:xlrd2="http://schemas.microsoft.com/office/spreadsheetml/2017/richdata2" ref="G7:H57">
    <sortCondition descending="1" ref="H7:H57"/>
  </sortState>
  <pageMargins left="0.7" right="0.7" top="0.75" bottom="0.75" header="0.3" footer="0.3"/>
  <pageSetup scale="78" orientation="portrait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table</vt:lpstr>
      <vt:lpstr>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Michael Solomon</cp:lastModifiedBy>
  <dcterms:created xsi:type="dcterms:W3CDTF">2021-09-22T16:44:47Z</dcterms:created>
  <dcterms:modified xsi:type="dcterms:W3CDTF">2024-03-12T19:57:40Z</dcterms:modified>
</cp:coreProperties>
</file>