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rive D\Nassgap\53rd\report\"/>
    </mc:Choice>
  </mc:AlternateContent>
  <xr:revisionPtr revIDLastSave="0" documentId="8_{F687AE06-A63D-448E-8C51-B536299B53A4}" xr6:coauthVersionLast="47" xr6:coauthVersionMax="47" xr10:uidLastSave="{00000000-0000-0000-0000-000000000000}"/>
  <bookViews>
    <workbookView xWindow="-120" yWindow="480" windowWidth="29040" windowHeight="15840" activeTab="1" xr2:uid="{00000000-000D-0000-FFFF-FFFF00000000}"/>
  </bookViews>
  <sheets>
    <sheet name="Working" sheetId="2" r:id="rId1"/>
    <sheet name="Table 11" sheetId="1" r:id="rId2"/>
  </sheets>
  <definedNames>
    <definedName name="_xlnm.Print_Area" localSheetId="1">'Table 11'!$A$1:$H$64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4" i="2" l="1"/>
  <c r="K57" i="2"/>
  <c r="H52" i="2"/>
  <c r="H51" i="2"/>
  <c r="H50" i="2"/>
  <c r="H49" i="2"/>
  <c r="H48" i="2"/>
  <c r="H44" i="2"/>
  <c r="H43" i="2"/>
  <c r="H42" i="2"/>
  <c r="H41" i="2"/>
  <c r="H40" i="2"/>
  <c r="B57" i="2"/>
  <c r="C57" i="2"/>
  <c r="D55" i="2"/>
  <c r="H55" i="2" s="1"/>
  <c r="D54" i="2"/>
  <c r="L54" i="2" s="1"/>
  <c r="D53" i="2"/>
  <c r="L53" i="2" s="1"/>
  <c r="D52" i="2"/>
  <c r="L52" i="2" s="1"/>
  <c r="D51" i="2"/>
  <c r="L51" i="2" s="1"/>
  <c r="D50" i="2"/>
  <c r="L50" i="2" s="1"/>
  <c r="D49" i="2"/>
  <c r="L49" i="2" s="1"/>
  <c r="D48" i="2"/>
  <c r="L48" i="2" s="1"/>
  <c r="D47" i="2"/>
  <c r="H47" i="2" s="1"/>
  <c r="D46" i="2"/>
  <c r="L46" i="2" s="1"/>
  <c r="D45" i="2"/>
  <c r="L45" i="2" s="1"/>
  <c r="D11" i="2"/>
  <c r="G57" i="2"/>
  <c r="D43" i="2"/>
  <c r="L43" i="2" s="1"/>
  <c r="D42" i="2"/>
  <c r="L42" i="2" s="1"/>
  <c r="D41" i="2"/>
  <c r="L41" i="2" s="1"/>
  <c r="D40" i="2"/>
  <c r="L40" i="2" s="1"/>
  <c r="D39" i="2"/>
  <c r="H39" i="2" s="1"/>
  <c r="D38" i="2"/>
  <c r="L38" i="2" s="1"/>
  <c r="D37" i="2"/>
  <c r="L37" i="2" s="1"/>
  <c r="D36" i="2"/>
  <c r="H36" i="2" s="1"/>
  <c r="D35" i="2"/>
  <c r="H35" i="2" s="1"/>
  <c r="D34" i="2"/>
  <c r="H34" i="2" s="1"/>
  <c r="D33" i="2"/>
  <c r="H33" i="2" s="1"/>
  <c r="D32" i="2"/>
  <c r="L32" i="2" s="1"/>
  <c r="D31" i="2"/>
  <c r="L31" i="2" s="1"/>
  <c r="D30" i="2"/>
  <c r="L30" i="2" s="1"/>
  <c r="D29" i="2"/>
  <c r="L29" i="2" s="1"/>
  <c r="D28" i="2"/>
  <c r="D27" i="2"/>
  <c r="H27" i="2" s="1"/>
  <c r="D26" i="2"/>
  <c r="H26" i="2" s="1"/>
  <c r="D25" i="2"/>
  <c r="H25" i="2" s="1"/>
  <c r="D24" i="2"/>
  <c r="L24" i="2" s="1"/>
  <c r="D23" i="2"/>
  <c r="L23" i="2" s="1"/>
  <c r="D22" i="2"/>
  <c r="L22" i="2" s="1"/>
  <c r="D21" i="2"/>
  <c r="L21" i="2" s="1"/>
  <c r="D20" i="2"/>
  <c r="H20" i="2" s="1"/>
  <c r="D19" i="2"/>
  <c r="H19" i="2" s="1"/>
  <c r="D18" i="2"/>
  <c r="H18" i="2" s="1"/>
  <c r="D17" i="2"/>
  <c r="H17" i="2" s="1"/>
  <c r="D16" i="2"/>
  <c r="D15" i="2"/>
  <c r="L15" i="2" s="1"/>
  <c r="D14" i="2"/>
  <c r="L14" i="2" s="1"/>
  <c r="D13" i="2"/>
  <c r="L13" i="2" s="1"/>
  <c r="D12" i="2"/>
  <c r="H12" i="2" s="1"/>
  <c r="H11" i="2"/>
  <c r="D10" i="2"/>
  <c r="H10" i="2" s="1"/>
  <c r="D9" i="2"/>
  <c r="H9" i="2" s="1"/>
  <c r="D8" i="2"/>
  <c r="L8" i="2" s="1"/>
  <c r="D7" i="2"/>
  <c r="L7" i="2" s="1"/>
  <c r="D6" i="2"/>
  <c r="D5" i="2"/>
  <c r="H28" i="2"/>
  <c r="L16" i="2"/>
  <c r="L5" i="2"/>
  <c r="L47" i="2" l="1"/>
  <c r="D57" i="2"/>
  <c r="H37" i="2"/>
  <c r="H45" i="2"/>
  <c r="H53" i="2"/>
  <c r="L39" i="2"/>
  <c r="H38" i="2"/>
  <c r="H46" i="2"/>
  <c r="H54" i="2"/>
  <c r="L55" i="2"/>
  <c r="L6" i="2"/>
  <c r="H5" i="2"/>
  <c r="H13" i="2"/>
  <c r="H21" i="2"/>
  <c r="H29" i="2"/>
  <c r="L9" i="2"/>
  <c r="L17" i="2"/>
  <c r="L25" i="2"/>
  <c r="L33" i="2"/>
  <c r="H6" i="2"/>
  <c r="H14" i="2"/>
  <c r="H22" i="2"/>
  <c r="H30" i="2"/>
  <c r="L10" i="2"/>
  <c r="L18" i="2"/>
  <c r="L26" i="2"/>
  <c r="L34" i="2"/>
  <c r="H7" i="2"/>
  <c r="H15" i="2"/>
  <c r="H23" i="2"/>
  <c r="H31" i="2"/>
  <c r="L11" i="2"/>
  <c r="L19" i="2"/>
  <c r="L27" i="2"/>
  <c r="L35" i="2"/>
  <c r="H8" i="2"/>
  <c r="H16" i="2"/>
  <c r="H24" i="2"/>
  <c r="H32" i="2"/>
  <c r="L12" i="2"/>
  <c r="L20" i="2"/>
  <c r="L28" i="2"/>
  <c r="L36" i="2"/>
  <c r="H57" i="2" l="1"/>
  <c r="L57" i="2"/>
</calcChain>
</file>

<file path=xl/sharedStrings.xml><?xml version="1.0" encoding="utf-8"?>
<sst xmlns="http://schemas.openxmlformats.org/spreadsheetml/2006/main" count="282" uniqueCount="75">
  <si>
    <t>State</t>
  </si>
  <si>
    <t>Estimated
Population</t>
  </si>
  <si>
    <t>Total Grant Dollars/  Population</t>
  </si>
  <si>
    <t>Estimated Population Age 18-24</t>
  </si>
  <si>
    <t>Total Grant Dollars/ Population 
Age 18-24</t>
  </si>
  <si>
    <t>South Carolina</t>
  </si>
  <si>
    <t>West Virginia</t>
  </si>
  <si>
    <t>Georgia</t>
  </si>
  <si>
    <t>Tennessee</t>
  </si>
  <si>
    <t>Louisiana</t>
  </si>
  <si>
    <t>Washington</t>
  </si>
  <si>
    <t>New Mexico</t>
  </si>
  <si>
    <t>New York</t>
  </si>
  <si>
    <t>New Jersey</t>
  </si>
  <si>
    <t>Arkansas</t>
  </si>
  <si>
    <t>Kentucky</t>
  </si>
  <si>
    <t>California</t>
  </si>
  <si>
    <t>Indiana</t>
  </si>
  <si>
    <t>Pennsylvania</t>
  </si>
  <si>
    <t>North Carolina</t>
  </si>
  <si>
    <t>Minnesota</t>
  </si>
  <si>
    <t>Vermont</t>
  </si>
  <si>
    <t>Virginia</t>
  </si>
  <si>
    <t>Illinois</t>
  </si>
  <si>
    <t>Texas</t>
  </si>
  <si>
    <t>Wyoming</t>
  </si>
  <si>
    <t>North Dakota</t>
  </si>
  <si>
    <t>Florida</t>
  </si>
  <si>
    <t>Oklahoma</t>
  </si>
  <si>
    <t>Delaware</t>
  </si>
  <si>
    <t>Wisconsin</t>
  </si>
  <si>
    <t>Maryland</t>
  </si>
  <si>
    <t>Iowa</t>
  </si>
  <si>
    <t>Missouri</t>
  </si>
  <si>
    <t>Alaska</t>
  </si>
  <si>
    <t>Colorado</t>
  </si>
  <si>
    <t>Oregon</t>
  </si>
  <si>
    <t>Massachusetts</t>
  </si>
  <si>
    <t>Nevada</t>
  </si>
  <si>
    <t>Rhode Island</t>
  </si>
  <si>
    <t>Connecticut</t>
  </si>
  <si>
    <t>Ohio</t>
  </si>
  <si>
    <t>Maine</t>
  </si>
  <si>
    <t>Michigan</t>
  </si>
  <si>
    <t>Mississippi</t>
  </si>
  <si>
    <t>Nebraska</t>
  </si>
  <si>
    <t>Kansas</t>
  </si>
  <si>
    <t>South Dakota</t>
  </si>
  <si>
    <t>Montana</t>
  </si>
  <si>
    <t>Utah</t>
  </si>
  <si>
    <t>Idaho</t>
  </si>
  <si>
    <t>Arizona</t>
  </si>
  <si>
    <t>Hawaii</t>
  </si>
  <si>
    <t>Alabama</t>
  </si>
  <si>
    <t>New Hampshire</t>
  </si>
  <si>
    <t>Table 1 grant dollars</t>
  </si>
  <si>
    <t>Washington DC</t>
  </si>
  <si>
    <t>Washington, DC</t>
  </si>
  <si>
    <t>United States</t>
  </si>
  <si>
    <t>state</t>
  </si>
  <si>
    <t>need</t>
  </si>
  <si>
    <t xml:space="preserve">total </t>
  </si>
  <si>
    <t>pop</t>
  </si>
  <si>
    <t>pop 18-24</t>
  </si>
  <si>
    <t>Deleware</t>
  </si>
  <si>
    <t>Annual Estimates of the Resident Population by Single Year of Age and Sex: April 1, 2020 to July 1, 2021 (SC-EST2021-SYASEX)</t>
  </si>
  <si>
    <t>https://www.census.gov/data/tables/time-series/demo/popest/2020s-state-detail.html</t>
  </si>
  <si>
    <t>sc-est2021-syasex-[01-56].xlsx</t>
  </si>
  <si>
    <t>July 2021 estimates</t>
  </si>
  <si>
    <t>Nation</t>
  </si>
  <si>
    <t>Table 11. Grant Dollars per Estimated Population, by State: 2021-22</t>
  </si>
  <si>
    <t>noneed</t>
  </si>
  <si>
    <t>Annual Estimates of the Resident Population by Single Year of Age and Sex: April 1, 2020 to July 1, 2022 (SC-EST2022-SYASEX)</t>
  </si>
  <si>
    <t>Files: sc-est2022-syasex-[01-56].xlsx</t>
  </si>
  <si>
    <t>Release date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</si>
</sst>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006874"/>
      <name val="Arial"/>
      <family val="2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0"/>
      <color theme="1"/>
      <name val="arial"/>
      <family val="2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0" fontId="2" fillId="0" borderId="0" xfId="0" applyFont="1"/>
    <xf numFmtId="0" fontId="3" fillId="0" borderId="0" xfId="0" applyFont="1" applyFill="1" applyBorder="1"/>
    <xf numFmtId="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4" fontId="3" fillId="0" borderId="0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0" fontId="4" fillId="0" borderId="0" xfId="0" applyFont="1"/>
    <xf numFmtId="164" fontId="3" fillId="0" borderId="0" xfId="1" applyNumberFormat="1" applyFont="1" applyFill="1" applyBorder="1"/>
    <xf numFmtId="164" fontId="4" fillId="0" borderId="0" xfId="1" applyNumberFormat="1" applyFont="1"/>
    <xf numFmtId="2" fontId="4" fillId="0" borderId="0" xfId="0" applyNumberFormat="1" applyFont="1"/>
    <xf numFmtId="3" fontId="4" fillId="0" borderId="0" xfId="0" applyNumberFormat="1" applyFont="1"/>
    <xf numFmtId="3" fontId="3" fillId="0" borderId="0" xfId="0" applyNumberFormat="1" applyFont="1" applyFill="1" applyBorder="1"/>
    <xf numFmtId="0" fontId="5" fillId="0" borderId="0" xfId="0" applyFont="1"/>
    <xf numFmtId="3" fontId="6" fillId="0" borderId="0" xfId="0" applyNumberFormat="1" applyFont="1" applyAlignment="1" applyProtection="1">
      <alignment horizontal="right"/>
      <protection locked="0"/>
    </xf>
    <xf numFmtId="2" fontId="0" fillId="0" borderId="0" xfId="0" applyNumberFormat="1"/>
    <xf numFmtId="4" fontId="8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right" vertical="top"/>
    </xf>
    <xf numFmtId="3" fontId="7" fillId="0" borderId="0" xfId="0" applyNumberFormat="1" applyFont="1" applyAlignment="1">
      <alignment horizontal="right" vertical="top"/>
    </xf>
    <xf numFmtId="2" fontId="7" fillId="0" borderId="0" xfId="0" applyNumberFormat="1" applyFont="1" applyAlignment="1">
      <alignment horizontal="right" vertical="top"/>
    </xf>
    <xf numFmtId="3" fontId="0" fillId="0" borderId="0" xfId="0" applyNumberFormat="1"/>
    <xf numFmtId="0" fontId="7" fillId="0" borderId="0" xfId="0" applyFont="1" applyAlignment="1">
      <alignment vertical="top"/>
    </xf>
    <xf numFmtId="164" fontId="7" fillId="0" borderId="0" xfId="1" applyNumberFormat="1" applyFont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114300</xdr:rowOff>
    </xdr:to>
    <xdr:sp macro="" textlink="">
      <xdr:nvSpPr>
        <xdr:cNvPr id="1025" name="AutoShape 1" descr="xls">
          <a:extLst>
            <a:ext uri="{FF2B5EF4-FFF2-40B4-BE49-F238E27FC236}">
              <a16:creationId xmlns:a16="http://schemas.microsoft.com/office/drawing/2014/main" id="{EC7A80BC-339C-4A75-A6A2-419D1DD65F0B}"/>
            </a:ext>
          </a:extLst>
        </xdr:cNvPr>
        <xdr:cNvSpPr>
          <a:spLocks noChangeAspect="1" noChangeArrowheads="1"/>
        </xdr:cNvSpPr>
      </xdr:nvSpPr>
      <xdr:spPr bwMode="auto">
        <a:xfrm>
          <a:off x="0" y="1257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67"/>
  <sheetViews>
    <sheetView topLeftCell="A7" workbookViewId="0">
      <selection activeCell="A2" sqref="A2"/>
    </sheetView>
  </sheetViews>
  <sheetFormatPr defaultRowHeight="15" x14ac:dyDescent="0.25"/>
  <cols>
    <col min="1" max="1" width="14.140625" customWidth="1"/>
    <col min="2" max="2" width="18.140625" style="1" customWidth="1"/>
    <col min="3" max="3" width="18.140625" customWidth="1"/>
    <col min="4" max="4" width="15.42578125" customWidth="1"/>
    <col min="5" max="5" width="14.42578125" customWidth="1"/>
    <col min="6" max="6" width="15.28515625" style="3" customWidth="1"/>
    <col min="7" max="7" width="15.42578125" customWidth="1"/>
    <col min="8" max="8" width="9.5703125" bestFit="1" customWidth="1"/>
    <col min="9" max="9" width="13.140625" customWidth="1"/>
    <col min="10" max="10" width="20.42578125" customWidth="1"/>
    <col min="11" max="11" width="14.5703125" customWidth="1"/>
  </cols>
  <sheetData>
    <row r="3" spans="1:12" x14ac:dyDescent="0.25">
      <c r="A3" t="s">
        <v>55</v>
      </c>
      <c r="E3" s="1"/>
    </row>
    <row r="4" spans="1:12" x14ac:dyDescent="0.25">
      <c r="A4" t="s">
        <v>59</v>
      </c>
      <c r="B4" s="1" t="s">
        <v>60</v>
      </c>
      <c r="C4" t="s">
        <v>71</v>
      </c>
      <c r="D4" t="s">
        <v>61</v>
      </c>
      <c r="E4" s="1"/>
      <c r="F4" s="3" t="s">
        <v>62</v>
      </c>
      <c r="K4" t="s">
        <v>63</v>
      </c>
    </row>
    <row r="5" spans="1:12" x14ac:dyDescent="0.25">
      <c r="A5" t="s">
        <v>53</v>
      </c>
      <c r="B5">
        <v>47130885</v>
      </c>
      <c r="C5">
        <v>9468808</v>
      </c>
      <c r="D5" s="18">
        <f>+C5+B5</f>
        <v>56599693</v>
      </c>
      <c r="F5" t="s">
        <v>53</v>
      </c>
      <c r="G5" s="1">
        <v>5074296</v>
      </c>
      <c r="H5" s="19">
        <f t="shared" ref="H5:H36" si="0">+D5/G5</f>
        <v>11.154196168296055</v>
      </c>
      <c r="J5" t="s">
        <v>53</v>
      </c>
      <c r="K5" s="1">
        <v>492021</v>
      </c>
      <c r="L5" s="19">
        <f t="shared" ref="L5:L36" si="1">+D5/K5</f>
        <v>115.03511638730868</v>
      </c>
    </row>
    <row r="6" spans="1:12" x14ac:dyDescent="0.25">
      <c r="A6" t="s">
        <v>34</v>
      </c>
      <c r="B6">
        <v>5667607</v>
      </c>
      <c r="C6">
        <v>9194559</v>
      </c>
      <c r="D6" s="18">
        <f t="shared" ref="D6:D42" si="2">+C6+B6</f>
        <v>14862166</v>
      </c>
      <c r="F6" t="s">
        <v>34</v>
      </c>
      <c r="G6" s="1">
        <v>733583</v>
      </c>
      <c r="H6" s="19">
        <f t="shared" si="0"/>
        <v>20.259692495600362</v>
      </c>
      <c r="J6" t="s">
        <v>34</v>
      </c>
      <c r="K6" s="1">
        <v>68417</v>
      </c>
      <c r="L6" s="19">
        <f t="shared" si="1"/>
        <v>217.22913895669205</v>
      </c>
    </row>
    <row r="7" spans="1:12" x14ac:dyDescent="0.25">
      <c r="A7" t="s">
        <v>51</v>
      </c>
      <c r="B7">
        <v>57703597</v>
      </c>
      <c r="C7">
        <v>0</v>
      </c>
      <c r="D7" s="18">
        <f t="shared" si="2"/>
        <v>57703597</v>
      </c>
      <c r="F7" t="s">
        <v>51</v>
      </c>
      <c r="G7" s="1">
        <v>7359197</v>
      </c>
      <c r="H7" s="19">
        <f t="shared" si="0"/>
        <v>7.841018116514614</v>
      </c>
      <c r="J7" t="s">
        <v>51</v>
      </c>
      <c r="K7" s="1">
        <v>719560</v>
      </c>
      <c r="L7" s="19">
        <f t="shared" si="1"/>
        <v>80.192891489243422</v>
      </c>
    </row>
    <row r="8" spans="1:12" x14ac:dyDescent="0.25">
      <c r="A8" t="s">
        <v>14</v>
      </c>
      <c r="B8">
        <v>187500</v>
      </c>
      <c r="C8">
        <v>102787894</v>
      </c>
      <c r="D8" s="18">
        <f t="shared" si="2"/>
        <v>102975394</v>
      </c>
      <c r="F8" t="s">
        <v>14</v>
      </c>
      <c r="G8" s="1">
        <v>3045637</v>
      </c>
      <c r="H8" s="19">
        <f t="shared" si="0"/>
        <v>33.810790320711234</v>
      </c>
      <c r="J8" t="s">
        <v>14</v>
      </c>
      <c r="K8" s="1">
        <v>290231</v>
      </c>
      <c r="L8" s="19">
        <f t="shared" si="1"/>
        <v>354.80494502654784</v>
      </c>
    </row>
    <row r="9" spans="1:12" x14ac:dyDescent="0.25">
      <c r="A9" t="s">
        <v>16</v>
      </c>
      <c r="B9">
        <v>2338206890</v>
      </c>
      <c r="C9">
        <v>1581164</v>
      </c>
      <c r="D9" s="18">
        <f t="shared" si="2"/>
        <v>2339788054</v>
      </c>
      <c r="F9" t="s">
        <v>16</v>
      </c>
      <c r="G9" s="1">
        <v>39029342</v>
      </c>
      <c r="H9" s="19">
        <f t="shared" si="0"/>
        <v>59.949461971457268</v>
      </c>
      <c r="J9" t="s">
        <v>16</v>
      </c>
      <c r="K9" s="1">
        <v>3671979</v>
      </c>
      <c r="L9" s="19">
        <f t="shared" si="1"/>
        <v>637.20082658424792</v>
      </c>
    </row>
    <row r="10" spans="1:12" x14ac:dyDescent="0.25">
      <c r="A10" t="s">
        <v>35</v>
      </c>
      <c r="B10">
        <v>183195367</v>
      </c>
      <c r="C10">
        <v>1282745</v>
      </c>
      <c r="D10" s="18">
        <f t="shared" si="2"/>
        <v>184478112</v>
      </c>
      <c r="F10" t="s">
        <v>35</v>
      </c>
      <c r="G10" s="1">
        <v>5839926</v>
      </c>
      <c r="H10" s="19">
        <f t="shared" si="0"/>
        <v>31.589118081290756</v>
      </c>
      <c r="J10" t="s">
        <v>35</v>
      </c>
      <c r="K10" s="1">
        <v>554057</v>
      </c>
      <c r="L10" s="19">
        <f t="shared" si="1"/>
        <v>332.9587244633675</v>
      </c>
    </row>
    <row r="11" spans="1:12" x14ac:dyDescent="0.25">
      <c r="A11" t="s">
        <v>40</v>
      </c>
      <c r="B11">
        <v>33287303</v>
      </c>
      <c r="C11">
        <v>410000</v>
      </c>
      <c r="D11" s="18">
        <f>+C11+B11</f>
        <v>33697303</v>
      </c>
      <c r="F11" t="s">
        <v>40</v>
      </c>
      <c r="G11" s="1">
        <v>3626205</v>
      </c>
      <c r="H11" s="19">
        <f t="shared" si="0"/>
        <v>9.2927186962678618</v>
      </c>
      <c r="J11" t="s">
        <v>40</v>
      </c>
      <c r="K11" s="1">
        <v>351037</v>
      </c>
      <c r="L11" s="19">
        <f t="shared" si="1"/>
        <v>95.99359326794611</v>
      </c>
    </row>
    <row r="12" spans="1:12" x14ac:dyDescent="0.25">
      <c r="A12" t="s">
        <v>29</v>
      </c>
      <c r="B12">
        <v>16396700</v>
      </c>
      <c r="C12">
        <v>17703100</v>
      </c>
      <c r="D12" s="18">
        <f t="shared" si="2"/>
        <v>34099800</v>
      </c>
      <c r="F12" t="s">
        <v>64</v>
      </c>
      <c r="G12" s="1">
        <v>1018396</v>
      </c>
      <c r="H12" s="19">
        <f t="shared" si="0"/>
        <v>33.483831436887023</v>
      </c>
      <c r="J12" t="s">
        <v>64</v>
      </c>
      <c r="K12" s="1">
        <v>87585</v>
      </c>
      <c r="L12" s="19">
        <f t="shared" si="1"/>
        <v>389.33379003253981</v>
      </c>
    </row>
    <row r="13" spans="1:12" x14ac:dyDescent="0.25">
      <c r="A13" t="s">
        <v>27</v>
      </c>
      <c r="B13">
        <v>291918725</v>
      </c>
      <c r="C13">
        <v>668918646</v>
      </c>
      <c r="D13" s="18">
        <f t="shared" si="2"/>
        <v>960837371</v>
      </c>
      <c r="F13" t="s">
        <v>27</v>
      </c>
      <c r="G13" s="1">
        <v>22244823</v>
      </c>
      <c r="H13" s="19">
        <f t="shared" si="0"/>
        <v>43.193752137295043</v>
      </c>
      <c r="J13" t="s">
        <v>27</v>
      </c>
      <c r="K13" s="1">
        <v>1848181</v>
      </c>
      <c r="L13" s="19">
        <f t="shared" si="1"/>
        <v>519.882723066626</v>
      </c>
    </row>
    <row r="14" spans="1:12" x14ac:dyDescent="0.25">
      <c r="A14" t="s">
        <v>7</v>
      </c>
      <c r="B14">
        <v>750741</v>
      </c>
      <c r="C14">
        <v>914300794</v>
      </c>
      <c r="D14" s="18">
        <f t="shared" si="2"/>
        <v>915051535</v>
      </c>
      <c r="F14" t="s">
        <v>7</v>
      </c>
      <c r="G14" s="1">
        <v>10912876</v>
      </c>
      <c r="H14" s="19">
        <f t="shared" si="0"/>
        <v>83.850630667845948</v>
      </c>
      <c r="J14" t="s">
        <v>7</v>
      </c>
      <c r="K14" s="1">
        <v>1066375</v>
      </c>
      <c r="L14" s="19">
        <f t="shared" si="1"/>
        <v>858.09544953698276</v>
      </c>
    </row>
    <row r="15" spans="1:12" x14ac:dyDescent="0.25">
      <c r="A15" t="s">
        <v>52</v>
      </c>
      <c r="B15">
        <v>7884100</v>
      </c>
      <c r="C15">
        <v>0</v>
      </c>
      <c r="D15" s="18">
        <f t="shared" si="2"/>
        <v>7884100</v>
      </c>
      <c r="F15" t="s">
        <v>52</v>
      </c>
      <c r="G15" s="1">
        <v>1440196</v>
      </c>
      <c r="H15" s="19">
        <f t="shared" si="0"/>
        <v>5.4743243280775671</v>
      </c>
      <c r="J15" t="s">
        <v>52</v>
      </c>
      <c r="K15" s="1">
        <v>120702</v>
      </c>
      <c r="L15" s="19">
        <f t="shared" si="1"/>
        <v>65.318718828188437</v>
      </c>
    </row>
    <row r="16" spans="1:12" x14ac:dyDescent="0.25">
      <c r="A16" t="s">
        <v>50</v>
      </c>
      <c r="B16">
        <v>20112087</v>
      </c>
      <c r="C16">
        <v>248794</v>
      </c>
      <c r="D16" s="18">
        <f t="shared" si="2"/>
        <v>20360881</v>
      </c>
      <c r="F16" t="s">
        <v>50</v>
      </c>
      <c r="G16" s="1">
        <v>1939033</v>
      </c>
      <c r="H16" s="19">
        <f t="shared" si="0"/>
        <v>10.500533513354338</v>
      </c>
      <c r="J16" t="s">
        <v>50</v>
      </c>
      <c r="K16" s="1">
        <v>195131</v>
      </c>
      <c r="L16" s="19">
        <f t="shared" si="1"/>
        <v>104.34467614064398</v>
      </c>
    </row>
    <row r="17" spans="1:12" x14ac:dyDescent="0.25">
      <c r="A17" t="s">
        <v>23</v>
      </c>
      <c r="B17">
        <v>467813429</v>
      </c>
      <c r="C17">
        <v>828147</v>
      </c>
      <c r="D17" s="18">
        <f t="shared" si="2"/>
        <v>468641576</v>
      </c>
      <c r="F17" t="s">
        <v>23</v>
      </c>
      <c r="G17" s="1">
        <v>12582032</v>
      </c>
      <c r="H17" s="19">
        <f t="shared" si="0"/>
        <v>37.246891122197113</v>
      </c>
      <c r="J17" t="s">
        <v>23</v>
      </c>
      <c r="K17" s="1">
        <v>1169741</v>
      </c>
      <c r="L17" s="19">
        <f t="shared" si="1"/>
        <v>400.63704358486194</v>
      </c>
    </row>
    <row r="18" spans="1:12" x14ac:dyDescent="0.25">
      <c r="A18" t="s">
        <v>17</v>
      </c>
      <c r="B18">
        <v>279728686</v>
      </c>
      <c r="C18">
        <v>12334961</v>
      </c>
      <c r="D18" s="18">
        <f t="shared" si="2"/>
        <v>292063647</v>
      </c>
      <c r="F18" t="s">
        <v>17</v>
      </c>
      <c r="G18" s="1">
        <v>6833037</v>
      </c>
      <c r="H18" s="19">
        <f t="shared" si="0"/>
        <v>42.742875093461372</v>
      </c>
      <c r="J18" t="s">
        <v>17</v>
      </c>
      <c r="K18" s="1">
        <v>677421</v>
      </c>
      <c r="L18" s="19">
        <f t="shared" si="1"/>
        <v>431.14052708729133</v>
      </c>
    </row>
    <row r="19" spans="1:12" x14ac:dyDescent="0.25">
      <c r="A19" t="s">
        <v>32</v>
      </c>
      <c r="B19">
        <v>59441832</v>
      </c>
      <c r="C19">
        <v>27526487</v>
      </c>
      <c r="D19" s="18">
        <f t="shared" si="2"/>
        <v>86968319</v>
      </c>
      <c r="F19" t="s">
        <v>32</v>
      </c>
      <c r="G19" s="1">
        <v>3200517</v>
      </c>
      <c r="H19" s="19">
        <f t="shared" si="0"/>
        <v>27.173209515837598</v>
      </c>
      <c r="J19" t="s">
        <v>32</v>
      </c>
      <c r="K19" s="1">
        <v>328493</v>
      </c>
      <c r="L19" s="19">
        <f t="shared" si="1"/>
        <v>264.74938278745668</v>
      </c>
    </row>
    <row r="20" spans="1:12" x14ac:dyDescent="0.25">
      <c r="A20" t="s">
        <v>46</v>
      </c>
      <c r="B20">
        <v>25725346</v>
      </c>
      <c r="C20">
        <v>112929</v>
      </c>
      <c r="D20" s="18">
        <f t="shared" si="2"/>
        <v>25838275</v>
      </c>
      <c r="F20" t="s">
        <v>46</v>
      </c>
      <c r="G20" s="1">
        <v>2937150</v>
      </c>
      <c r="H20" s="19">
        <f t="shared" si="0"/>
        <v>8.7970566705820268</v>
      </c>
      <c r="J20" t="s">
        <v>46</v>
      </c>
      <c r="K20" s="1">
        <v>307521</v>
      </c>
      <c r="L20" s="19">
        <f t="shared" si="1"/>
        <v>84.021172537810429</v>
      </c>
    </row>
    <row r="21" spans="1:12" x14ac:dyDescent="0.25">
      <c r="A21" t="s">
        <v>15</v>
      </c>
      <c r="B21">
        <v>140455586</v>
      </c>
      <c r="C21">
        <v>150381853</v>
      </c>
      <c r="D21" s="18">
        <f t="shared" si="2"/>
        <v>290837439</v>
      </c>
      <c r="F21" t="s">
        <v>15</v>
      </c>
      <c r="G21" s="1">
        <v>4512310</v>
      </c>
      <c r="H21" s="19">
        <f t="shared" si="0"/>
        <v>64.454223889759348</v>
      </c>
      <c r="J21" t="s">
        <v>15</v>
      </c>
      <c r="K21" s="1">
        <v>417856</v>
      </c>
      <c r="L21" s="19">
        <f t="shared" si="1"/>
        <v>696.02312519145346</v>
      </c>
    </row>
    <row r="22" spans="1:12" x14ac:dyDescent="0.25">
      <c r="A22" t="s">
        <v>9</v>
      </c>
      <c r="B22">
        <v>40439315</v>
      </c>
      <c r="C22">
        <v>309832044</v>
      </c>
      <c r="D22" s="18">
        <f t="shared" si="2"/>
        <v>350271359</v>
      </c>
      <c r="F22" t="s">
        <v>9</v>
      </c>
      <c r="G22" s="1">
        <v>4590241</v>
      </c>
      <c r="H22" s="19">
        <f t="shared" si="0"/>
        <v>76.307836342361981</v>
      </c>
      <c r="J22" t="s">
        <v>9</v>
      </c>
      <c r="K22" s="1">
        <v>430681</v>
      </c>
      <c r="L22" s="19">
        <f t="shared" si="1"/>
        <v>813.2965210910163</v>
      </c>
    </row>
    <row r="23" spans="1:12" x14ac:dyDescent="0.25">
      <c r="A23" t="s">
        <v>42</v>
      </c>
      <c r="B23">
        <v>26487957</v>
      </c>
      <c r="C23">
        <v>712500</v>
      </c>
      <c r="D23" s="18">
        <f t="shared" si="2"/>
        <v>27200457</v>
      </c>
      <c r="F23" t="s">
        <v>42</v>
      </c>
      <c r="G23" s="1">
        <v>1385340</v>
      </c>
      <c r="H23" s="19">
        <f t="shared" si="0"/>
        <v>19.634499112131319</v>
      </c>
      <c r="J23" t="s">
        <v>42</v>
      </c>
      <c r="K23" s="1">
        <v>110462</v>
      </c>
      <c r="L23" s="19">
        <f t="shared" si="1"/>
        <v>246.24266263511433</v>
      </c>
    </row>
    <row r="24" spans="1:12" x14ac:dyDescent="0.25">
      <c r="A24" t="s">
        <v>31</v>
      </c>
      <c r="B24">
        <v>114089102</v>
      </c>
      <c r="C24">
        <v>7845806</v>
      </c>
      <c r="D24" s="18">
        <f t="shared" si="2"/>
        <v>121934908</v>
      </c>
      <c r="F24" t="s">
        <v>31</v>
      </c>
      <c r="G24" s="1">
        <v>6164660</v>
      </c>
      <c r="H24" s="19">
        <f t="shared" si="0"/>
        <v>19.779664734145921</v>
      </c>
      <c r="J24" t="s">
        <v>31</v>
      </c>
      <c r="K24" s="1">
        <v>534403</v>
      </c>
      <c r="L24" s="19">
        <f t="shared" si="1"/>
        <v>228.17032838513256</v>
      </c>
    </row>
    <row r="25" spans="1:12" x14ac:dyDescent="0.25">
      <c r="A25" t="s">
        <v>37</v>
      </c>
      <c r="B25">
        <v>131661371</v>
      </c>
      <c r="C25">
        <v>2034770</v>
      </c>
      <c r="D25" s="18">
        <f t="shared" si="2"/>
        <v>133696141</v>
      </c>
      <c r="F25" t="s">
        <v>37</v>
      </c>
      <c r="G25" s="1">
        <v>6981974</v>
      </c>
      <c r="H25" s="19">
        <f t="shared" si="0"/>
        <v>19.148759505549577</v>
      </c>
      <c r="J25" t="s">
        <v>37</v>
      </c>
      <c r="K25" s="1">
        <v>697284</v>
      </c>
      <c r="L25" s="19">
        <f t="shared" si="1"/>
        <v>191.73843226002603</v>
      </c>
    </row>
    <row r="26" spans="1:12" x14ac:dyDescent="0.25">
      <c r="A26" t="s">
        <v>43</v>
      </c>
      <c r="B26">
        <v>115855437</v>
      </c>
      <c r="C26">
        <v>973569</v>
      </c>
      <c r="D26" s="18">
        <f t="shared" si="2"/>
        <v>116829006</v>
      </c>
      <c r="F26" t="s">
        <v>43</v>
      </c>
      <c r="G26" s="1">
        <v>10034113</v>
      </c>
      <c r="H26" s="19">
        <f t="shared" si="0"/>
        <v>11.643182212518436</v>
      </c>
      <c r="J26" t="s">
        <v>43</v>
      </c>
      <c r="K26" s="1">
        <v>954220</v>
      </c>
      <c r="L26" s="19">
        <f t="shared" si="1"/>
        <v>122.43403617614386</v>
      </c>
    </row>
    <row r="27" spans="1:12" x14ac:dyDescent="0.25">
      <c r="A27" t="s">
        <v>20</v>
      </c>
      <c r="B27">
        <v>212646047</v>
      </c>
      <c r="C27">
        <v>1799963</v>
      </c>
      <c r="D27" s="18">
        <f t="shared" si="2"/>
        <v>214446010</v>
      </c>
      <c r="F27" t="s">
        <v>20</v>
      </c>
      <c r="G27" s="1">
        <v>5717184</v>
      </c>
      <c r="H27" s="19">
        <f t="shared" si="0"/>
        <v>37.509027171418658</v>
      </c>
      <c r="J27" t="s">
        <v>20</v>
      </c>
      <c r="K27" s="1">
        <v>514740</v>
      </c>
      <c r="L27" s="19">
        <f t="shared" si="1"/>
        <v>416.61034697128645</v>
      </c>
    </row>
    <row r="28" spans="1:12" x14ac:dyDescent="0.25">
      <c r="A28" t="s">
        <v>44</v>
      </c>
      <c r="B28">
        <v>27686733</v>
      </c>
      <c r="C28">
        <v>17338006</v>
      </c>
      <c r="D28" s="18">
        <f t="shared" si="2"/>
        <v>45024739</v>
      </c>
      <c r="F28" t="s">
        <v>44</v>
      </c>
      <c r="G28" s="1">
        <v>2940057</v>
      </c>
      <c r="H28" s="19">
        <f t="shared" si="0"/>
        <v>15.314240166092018</v>
      </c>
      <c r="J28" t="s">
        <v>44</v>
      </c>
      <c r="K28" s="1">
        <v>291755</v>
      </c>
      <c r="L28" s="19">
        <f t="shared" si="1"/>
        <v>154.32379565046014</v>
      </c>
    </row>
    <row r="29" spans="1:12" x14ac:dyDescent="0.25">
      <c r="A29" t="s">
        <v>33</v>
      </c>
      <c r="B29">
        <v>69012019</v>
      </c>
      <c r="C29">
        <v>70589895</v>
      </c>
      <c r="D29" s="18">
        <f t="shared" si="2"/>
        <v>139601914</v>
      </c>
      <c r="F29" t="s">
        <v>33</v>
      </c>
      <c r="G29" s="1">
        <v>6177957</v>
      </c>
      <c r="H29" s="19">
        <f t="shared" si="0"/>
        <v>22.596776571931464</v>
      </c>
      <c r="J29" t="s">
        <v>33</v>
      </c>
      <c r="K29" s="1">
        <v>579119</v>
      </c>
      <c r="L29" s="19">
        <f t="shared" si="1"/>
        <v>241.05911565671303</v>
      </c>
    </row>
    <row r="30" spans="1:12" x14ac:dyDescent="0.25">
      <c r="A30" t="s">
        <v>48</v>
      </c>
      <c r="B30">
        <v>737159</v>
      </c>
      <c r="C30">
        <v>0</v>
      </c>
      <c r="D30" s="18">
        <f t="shared" si="2"/>
        <v>737159</v>
      </c>
      <c r="F30" t="s">
        <v>48</v>
      </c>
      <c r="G30" s="1">
        <v>1122867</v>
      </c>
      <c r="H30" s="19">
        <f t="shared" si="0"/>
        <v>0.6564971630656169</v>
      </c>
      <c r="J30" t="s">
        <v>48</v>
      </c>
      <c r="K30" s="1">
        <v>105048</v>
      </c>
      <c r="L30" s="19">
        <f t="shared" si="1"/>
        <v>7.0173539715177826</v>
      </c>
    </row>
    <row r="31" spans="1:12" x14ac:dyDescent="0.25">
      <c r="A31" t="s">
        <v>45</v>
      </c>
      <c r="B31">
        <v>25567932</v>
      </c>
      <c r="C31">
        <v>7335800</v>
      </c>
      <c r="D31" s="18">
        <f t="shared" si="2"/>
        <v>32903732</v>
      </c>
      <c r="F31" t="s">
        <v>45</v>
      </c>
      <c r="G31" s="1">
        <v>1967923</v>
      </c>
      <c r="H31" s="19">
        <f t="shared" si="0"/>
        <v>16.720030204433812</v>
      </c>
      <c r="J31" t="s">
        <v>45</v>
      </c>
      <c r="K31" s="1">
        <v>197324</v>
      </c>
      <c r="L31" s="19">
        <f t="shared" si="1"/>
        <v>166.74977194867324</v>
      </c>
    </row>
    <row r="32" spans="1:12" x14ac:dyDescent="0.25">
      <c r="A32" t="s">
        <v>38</v>
      </c>
      <c r="B32">
        <v>14783968</v>
      </c>
      <c r="C32">
        <v>41090682</v>
      </c>
      <c r="D32" s="18">
        <f t="shared" si="2"/>
        <v>55874650</v>
      </c>
      <c r="F32" t="s">
        <v>38</v>
      </c>
      <c r="G32" s="1">
        <v>3177772</v>
      </c>
      <c r="H32" s="19">
        <f t="shared" si="0"/>
        <v>17.582963787206886</v>
      </c>
      <c r="J32" t="s">
        <v>38</v>
      </c>
      <c r="K32" s="1">
        <v>264715</v>
      </c>
      <c r="L32" s="19">
        <f t="shared" si="1"/>
        <v>211.07474075892941</v>
      </c>
    </row>
    <row r="33" spans="1:12" x14ac:dyDescent="0.25">
      <c r="A33" t="s">
        <v>54</v>
      </c>
      <c r="B33">
        <v>2087707</v>
      </c>
      <c r="C33">
        <v>987250</v>
      </c>
      <c r="D33" s="18">
        <f t="shared" si="2"/>
        <v>3074957</v>
      </c>
      <c r="F33" t="s">
        <v>54</v>
      </c>
      <c r="G33" s="1">
        <v>1395231</v>
      </c>
      <c r="H33" s="19">
        <f t="shared" si="0"/>
        <v>2.203905303136183</v>
      </c>
      <c r="J33" t="s">
        <v>54</v>
      </c>
      <c r="K33" s="1">
        <v>120734</v>
      </c>
      <c r="L33" s="19">
        <f t="shared" si="1"/>
        <v>25.468857157056007</v>
      </c>
    </row>
    <row r="34" spans="1:12" x14ac:dyDescent="0.25">
      <c r="A34" t="s">
        <v>13</v>
      </c>
      <c r="B34">
        <v>477817241</v>
      </c>
      <c r="C34">
        <v>7778158</v>
      </c>
      <c r="D34" s="18">
        <f t="shared" si="2"/>
        <v>485595399</v>
      </c>
      <c r="F34" t="s">
        <v>13</v>
      </c>
      <c r="G34" s="1">
        <v>9261699</v>
      </c>
      <c r="H34" s="19">
        <f t="shared" si="0"/>
        <v>52.430488077835392</v>
      </c>
      <c r="J34" t="s">
        <v>13</v>
      </c>
      <c r="K34" s="1">
        <v>794866</v>
      </c>
      <c r="L34" s="19">
        <f t="shared" si="1"/>
        <v>610.91479444334016</v>
      </c>
    </row>
    <row r="35" spans="1:12" x14ac:dyDescent="0.25">
      <c r="A35" t="s">
        <v>11</v>
      </c>
      <c r="B35">
        <v>19731304</v>
      </c>
      <c r="C35">
        <v>96193059</v>
      </c>
      <c r="D35" s="18">
        <f t="shared" si="2"/>
        <v>115924363</v>
      </c>
      <c r="F35" t="s">
        <v>11</v>
      </c>
      <c r="G35" s="1">
        <v>2113344</v>
      </c>
      <c r="H35" s="19">
        <f t="shared" si="0"/>
        <v>54.853522663608004</v>
      </c>
      <c r="J35" t="s">
        <v>11</v>
      </c>
      <c r="K35" s="1">
        <v>206755</v>
      </c>
      <c r="L35" s="19">
        <f t="shared" si="1"/>
        <v>560.68468960847383</v>
      </c>
    </row>
    <row r="36" spans="1:12" x14ac:dyDescent="0.25">
      <c r="A36" t="s">
        <v>12</v>
      </c>
      <c r="B36">
        <v>729502251</v>
      </c>
      <c r="C36">
        <v>38050350</v>
      </c>
      <c r="D36" s="18">
        <f t="shared" si="2"/>
        <v>767552601</v>
      </c>
      <c r="F36" t="s">
        <v>12</v>
      </c>
      <c r="G36" s="1">
        <v>19677151</v>
      </c>
      <c r="H36" s="19">
        <f t="shared" si="0"/>
        <v>39.007303496324241</v>
      </c>
      <c r="J36" t="s">
        <v>12</v>
      </c>
      <c r="K36" s="1">
        <v>1803036</v>
      </c>
      <c r="L36" s="19">
        <f t="shared" si="1"/>
        <v>425.70009750221294</v>
      </c>
    </row>
    <row r="37" spans="1:12" x14ac:dyDescent="0.25">
      <c r="A37" t="s">
        <v>19</v>
      </c>
      <c r="B37">
        <v>255541940</v>
      </c>
      <c r="C37">
        <v>5158078</v>
      </c>
      <c r="D37" s="18">
        <f t="shared" si="2"/>
        <v>260700018</v>
      </c>
      <c r="F37" t="s">
        <v>19</v>
      </c>
      <c r="G37" s="1">
        <v>10698973</v>
      </c>
      <c r="H37" s="19">
        <f t="shared" ref="H37:H68" si="3">+D37/G37</f>
        <v>24.366826423433352</v>
      </c>
      <c r="J37" t="s">
        <v>19</v>
      </c>
      <c r="K37" s="1">
        <v>1038619</v>
      </c>
      <c r="L37" s="19">
        <f t="shared" ref="L37:L68" si="4">+D37/K37</f>
        <v>251.00640177004271</v>
      </c>
    </row>
    <row r="38" spans="1:12" x14ac:dyDescent="0.25">
      <c r="A38" t="s">
        <v>26</v>
      </c>
      <c r="B38">
        <v>12490947</v>
      </c>
      <c r="C38">
        <v>11919168</v>
      </c>
      <c r="D38" s="18">
        <f t="shared" si="2"/>
        <v>24410115</v>
      </c>
      <c r="F38" t="s">
        <v>26</v>
      </c>
      <c r="G38" s="1">
        <v>779261</v>
      </c>
      <c r="H38" s="19">
        <f t="shared" si="3"/>
        <v>31.324697373537237</v>
      </c>
      <c r="J38" t="s">
        <v>26</v>
      </c>
      <c r="K38" s="1">
        <v>89432</v>
      </c>
      <c r="L38" s="19">
        <f t="shared" si="4"/>
        <v>272.94609312103051</v>
      </c>
    </row>
    <row r="39" spans="1:12" x14ac:dyDescent="0.25">
      <c r="A39" t="s">
        <v>41</v>
      </c>
      <c r="B39">
        <v>104307033</v>
      </c>
      <c r="C39">
        <v>45548808</v>
      </c>
      <c r="D39" s="18">
        <f t="shared" si="2"/>
        <v>149855841</v>
      </c>
      <c r="F39" t="s">
        <v>41</v>
      </c>
      <c r="G39" s="1">
        <v>11756058</v>
      </c>
      <c r="H39" s="19">
        <f t="shared" si="3"/>
        <v>12.747116507931485</v>
      </c>
      <c r="J39" t="s">
        <v>41</v>
      </c>
      <c r="K39" s="1">
        <v>1068727</v>
      </c>
      <c r="L39" s="19">
        <f t="shared" si="4"/>
        <v>140.21900915762399</v>
      </c>
    </row>
    <row r="40" spans="1:12" x14ac:dyDescent="0.25">
      <c r="A40" t="s">
        <v>28</v>
      </c>
      <c r="B40">
        <v>79869318</v>
      </c>
      <c r="C40">
        <v>6461635</v>
      </c>
      <c r="D40" s="18">
        <f t="shared" si="2"/>
        <v>86330953</v>
      </c>
      <c r="F40" t="s">
        <v>28</v>
      </c>
      <c r="G40" s="1">
        <v>4019800</v>
      </c>
      <c r="H40" s="19">
        <f t="shared" si="3"/>
        <v>21.476429921886663</v>
      </c>
      <c r="J40" t="s">
        <v>28</v>
      </c>
      <c r="K40" s="1">
        <v>406600</v>
      </c>
      <c r="L40" s="19">
        <f t="shared" si="4"/>
        <v>212.32403590752583</v>
      </c>
    </row>
    <row r="41" spans="1:12" x14ac:dyDescent="0.25">
      <c r="A41" t="s">
        <v>36</v>
      </c>
      <c r="B41">
        <v>103797132</v>
      </c>
      <c r="C41">
        <v>3652098</v>
      </c>
      <c r="D41" s="18">
        <f t="shared" si="2"/>
        <v>107449230</v>
      </c>
      <c r="F41" t="s">
        <v>36</v>
      </c>
      <c r="G41" s="1">
        <v>4240137</v>
      </c>
      <c r="H41" s="19">
        <f t="shared" si="3"/>
        <v>25.340980727745354</v>
      </c>
      <c r="J41" t="s">
        <v>36</v>
      </c>
      <c r="K41" s="1">
        <v>370811</v>
      </c>
      <c r="L41" s="19">
        <f t="shared" si="4"/>
        <v>289.76818379174296</v>
      </c>
    </row>
    <row r="42" spans="1:12" x14ac:dyDescent="0.25">
      <c r="A42" t="s">
        <v>18</v>
      </c>
      <c r="B42">
        <v>335309761</v>
      </c>
      <c r="C42">
        <v>4756906</v>
      </c>
      <c r="D42" s="18">
        <f t="shared" si="2"/>
        <v>340066667</v>
      </c>
      <c r="F42" t="s">
        <v>18</v>
      </c>
      <c r="G42" s="1">
        <v>12972008</v>
      </c>
      <c r="H42" s="19">
        <f t="shared" si="3"/>
        <v>26.215422238407502</v>
      </c>
      <c r="J42" t="s">
        <v>18</v>
      </c>
      <c r="K42" s="1">
        <v>1200378</v>
      </c>
      <c r="L42" s="19">
        <f t="shared" si="4"/>
        <v>283.29964977698694</v>
      </c>
    </row>
    <row r="43" spans="1:12" x14ac:dyDescent="0.25">
      <c r="A43" t="s">
        <v>39</v>
      </c>
      <c r="B43" s="1">
        <v>9595000</v>
      </c>
      <c r="C43" s="1">
        <v>0</v>
      </c>
      <c r="D43" s="18">
        <f>+C43+B43</f>
        <v>9595000</v>
      </c>
      <c r="F43" t="s">
        <v>39</v>
      </c>
      <c r="G43" s="1">
        <v>1093734</v>
      </c>
      <c r="H43" s="19">
        <f t="shared" si="3"/>
        <v>8.7726997606364989</v>
      </c>
      <c r="J43" t="s">
        <v>39</v>
      </c>
      <c r="K43" s="1">
        <v>111927</v>
      </c>
      <c r="L43" s="19">
        <f t="shared" si="4"/>
        <v>85.725517524815288</v>
      </c>
    </row>
    <row r="44" spans="1:12" x14ac:dyDescent="0.25">
      <c r="A44" t="s">
        <v>5</v>
      </c>
      <c r="D44" s="25">
        <v>463630210</v>
      </c>
      <c r="F44" t="s">
        <v>5</v>
      </c>
      <c r="G44" s="1">
        <v>5282634</v>
      </c>
      <c r="H44" s="19">
        <f t="shared" si="3"/>
        <v>87.764969142287725</v>
      </c>
      <c r="J44" t="s">
        <v>5</v>
      </c>
      <c r="K44" s="1">
        <v>494280</v>
      </c>
      <c r="L44" s="19">
        <f t="shared" si="4"/>
        <v>937.99103746864125</v>
      </c>
    </row>
    <row r="45" spans="1:12" x14ac:dyDescent="0.25">
      <c r="A45" t="s">
        <v>47</v>
      </c>
      <c r="B45">
        <v>202612</v>
      </c>
      <c r="C45">
        <v>6263813</v>
      </c>
      <c r="D45" s="18">
        <f t="shared" ref="D45:D55" si="5">+C45+B45</f>
        <v>6466425</v>
      </c>
      <c r="F45" t="s">
        <v>47</v>
      </c>
      <c r="G45" s="1">
        <v>909824</v>
      </c>
      <c r="H45" s="19">
        <f t="shared" si="3"/>
        <v>7.1073361441333711</v>
      </c>
      <c r="J45" t="s">
        <v>47</v>
      </c>
      <c r="K45" s="1">
        <v>87029</v>
      </c>
      <c r="L45" s="19">
        <f t="shared" si="4"/>
        <v>74.301956818991371</v>
      </c>
    </row>
    <row r="46" spans="1:12" x14ac:dyDescent="0.25">
      <c r="A46" t="s">
        <v>8</v>
      </c>
      <c r="B46">
        <v>130080864</v>
      </c>
      <c r="C46">
        <v>307859501</v>
      </c>
      <c r="D46" s="18">
        <f t="shared" si="5"/>
        <v>437940365</v>
      </c>
      <c r="F46" t="s">
        <v>8</v>
      </c>
      <c r="G46" s="1">
        <v>7051339</v>
      </c>
      <c r="H46" s="19">
        <f t="shared" si="3"/>
        <v>62.107404707105985</v>
      </c>
      <c r="J46" t="s">
        <v>8</v>
      </c>
      <c r="K46" s="1">
        <v>644140</v>
      </c>
      <c r="L46" s="19">
        <f t="shared" si="4"/>
        <v>679.88382183997271</v>
      </c>
    </row>
    <row r="47" spans="1:12" x14ac:dyDescent="0.25">
      <c r="A47" t="s">
        <v>24</v>
      </c>
      <c r="B47">
        <v>1137129599</v>
      </c>
      <c r="C47">
        <v>0</v>
      </c>
      <c r="D47" s="18">
        <f t="shared" si="5"/>
        <v>1137129599</v>
      </c>
      <c r="F47" t="s">
        <v>24</v>
      </c>
      <c r="G47" s="1">
        <v>30029572</v>
      </c>
      <c r="H47" s="19">
        <f t="shared" si="3"/>
        <v>37.866993209227225</v>
      </c>
      <c r="J47" t="s">
        <v>24</v>
      </c>
      <c r="K47" s="1">
        <v>3026333</v>
      </c>
      <c r="L47" s="19">
        <f t="shared" si="4"/>
        <v>375.74503499780099</v>
      </c>
    </row>
    <row r="48" spans="1:12" x14ac:dyDescent="0.25">
      <c r="A48" t="s">
        <v>49</v>
      </c>
      <c r="B48">
        <v>5093955</v>
      </c>
      <c r="C48">
        <v>13665437</v>
      </c>
      <c r="D48" s="18">
        <f t="shared" si="5"/>
        <v>18759392</v>
      </c>
      <c r="F48" t="s">
        <v>49</v>
      </c>
      <c r="G48" s="1">
        <v>3380800</v>
      </c>
      <c r="H48" s="19">
        <f t="shared" si="3"/>
        <v>5.5488026502602938</v>
      </c>
      <c r="J48" t="s">
        <v>49</v>
      </c>
      <c r="K48" s="1">
        <v>403891</v>
      </c>
      <c r="L48" s="19">
        <f t="shared" si="4"/>
        <v>46.446670017405687</v>
      </c>
    </row>
    <row r="49" spans="1:12" x14ac:dyDescent="0.25">
      <c r="A49" t="s">
        <v>21</v>
      </c>
      <c r="B49">
        <v>20718599</v>
      </c>
      <c r="C49">
        <v>69988</v>
      </c>
      <c r="D49" s="18">
        <f t="shared" si="5"/>
        <v>20788587</v>
      </c>
      <c r="F49" t="s">
        <v>21</v>
      </c>
      <c r="G49" s="1">
        <v>647064</v>
      </c>
      <c r="H49" s="19">
        <f t="shared" si="3"/>
        <v>32.127559252253256</v>
      </c>
      <c r="J49" t="s">
        <v>21</v>
      </c>
      <c r="K49" s="1">
        <v>65681</v>
      </c>
      <c r="L49" s="19">
        <f t="shared" si="4"/>
        <v>316.50838141928409</v>
      </c>
    </row>
    <row r="50" spans="1:12" x14ac:dyDescent="0.25">
      <c r="A50" t="s">
        <v>22</v>
      </c>
      <c r="B50">
        <v>610973607</v>
      </c>
      <c r="C50">
        <v>94908048</v>
      </c>
      <c r="D50" s="18">
        <f t="shared" si="5"/>
        <v>705881655</v>
      </c>
      <c r="F50" t="s">
        <v>22</v>
      </c>
      <c r="G50" s="1">
        <v>8683619</v>
      </c>
      <c r="H50" s="19">
        <f t="shared" si="3"/>
        <v>81.288879095225155</v>
      </c>
      <c r="J50" t="s">
        <v>22</v>
      </c>
      <c r="K50" s="1">
        <v>936252</v>
      </c>
      <c r="L50" s="19">
        <f t="shared" si="4"/>
        <v>753.94408236244089</v>
      </c>
    </row>
    <row r="51" spans="1:12" x14ac:dyDescent="0.25">
      <c r="A51" t="s">
        <v>10</v>
      </c>
      <c r="B51">
        <v>469642631</v>
      </c>
      <c r="C51">
        <v>11847213</v>
      </c>
      <c r="D51" s="18">
        <f t="shared" si="5"/>
        <v>481489844</v>
      </c>
      <c r="F51" t="s">
        <v>10</v>
      </c>
      <c r="G51" s="1">
        <v>7785786</v>
      </c>
      <c r="H51" s="19">
        <f t="shared" si="3"/>
        <v>61.84216262815341</v>
      </c>
      <c r="J51" t="s">
        <v>10</v>
      </c>
      <c r="K51" s="1">
        <v>677198</v>
      </c>
      <c r="L51" s="19">
        <f t="shared" si="4"/>
        <v>711.00305080641112</v>
      </c>
    </row>
    <row r="52" spans="1:12" x14ac:dyDescent="0.25">
      <c r="A52" t="s">
        <v>57</v>
      </c>
      <c r="B52">
        <v>1552453</v>
      </c>
      <c r="C52">
        <v>28495183</v>
      </c>
      <c r="D52" s="18">
        <f t="shared" si="5"/>
        <v>30047636</v>
      </c>
      <c r="F52" t="s">
        <v>56</v>
      </c>
      <c r="G52" s="1">
        <v>671803</v>
      </c>
      <c r="H52" s="19">
        <f t="shared" si="3"/>
        <v>44.726855938422425</v>
      </c>
      <c r="J52" t="s">
        <v>56</v>
      </c>
      <c r="K52" s="1">
        <v>68000</v>
      </c>
      <c r="L52" s="19">
        <f t="shared" si="4"/>
        <v>441.87700000000001</v>
      </c>
    </row>
    <row r="53" spans="1:12" x14ac:dyDescent="0.25">
      <c r="A53" t="s">
        <v>6</v>
      </c>
      <c r="B53">
        <v>42815491</v>
      </c>
      <c r="C53">
        <v>48182407</v>
      </c>
      <c r="D53" s="18">
        <f t="shared" si="5"/>
        <v>90997898</v>
      </c>
      <c r="F53" t="s">
        <v>6</v>
      </c>
      <c r="G53" s="1">
        <v>1775156</v>
      </c>
      <c r="H53" s="19">
        <f t="shared" si="3"/>
        <v>51.261916135821302</v>
      </c>
      <c r="J53" t="s">
        <v>6</v>
      </c>
      <c r="K53" s="1">
        <v>159635</v>
      </c>
      <c r="L53" s="19">
        <f t="shared" si="4"/>
        <v>570.03725999937353</v>
      </c>
    </row>
    <row r="54" spans="1:12" x14ac:dyDescent="0.25">
      <c r="A54" t="s">
        <v>30</v>
      </c>
      <c r="B54" s="1">
        <v>108049791</v>
      </c>
      <c r="C54">
        <v>3851877</v>
      </c>
      <c r="D54" s="18">
        <f t="shared" si="5"/>
        <v>111901668</v>
      </c>
      <c r="F54" t="s">
        <v>30</v>
      </c>
      <c r="G54" s="1">
        <v>5892539</v>
      </c>
      <c r="H54" s="19">
        <f t="shared" si="3"/>
        <v>18.990399215007319</v>
      </c>
      <c r="J54" t="s">
        <v>30</v>
      </c>
      <c r="K54" s="1">
        <v>565598</v>
      </c>
      <c r="L54" s="19">
        <f t="shared" si="4"/>
        <v>197.84664726537221</v>
      </c>
    </row>
    <row r="55" spans="1:12" x14ac:dyDescent="0.25">
      <c r="A55" t="s">
        <v>25</v>
      </c>
      <c r="B55">
        <v>16182099</v>
      </c>
      <c r="C55">
        <v>0</v>
      </c>
      <c r="D55" s="18">
        <f t="shared" si="5"/>
        <v>16182099</v>
      </c>
      <c r="F55" t="s">
        <v>25</v>
      </c>
      <c r="G55" s="1">
        <v>581381</v>
      </c>
      <c r="H55" s="19">
        <f t="shared" si="3"/>
        <v>27.833897220583403</v>
      </c>
      <c r="J55" t="s">
        <v>25</v>
      </c>
      <c r="K55" s="1">
        <v>54307</v>
      </c>
      <c r="L55" s="19">
        <f t="shared" si="4"/>
        <v>297.97446001436276</v>
      </c>
    </row>
    <row r="56" spans="1:12" x14ac:dyDescent="0.25">
      <c r="D56" s="18"/>
      <c r="F56"/>
      <c r="G56" s="1"/>
      <c r="H56" s="19"/>
      <c r="K56" s="2"/>
      <c r="L56" s="19"/>
    </row>
    <row r="57" spans="1:12" x14ac:dyDescent="0.25">
      <c r="A57" t="s">
        <v>69</v>
      </c>
      <c r="B57" s="25">
        <f>SUM(B5:B55)</f>
        <v>9427064756</v>
      </c>
      <c r="C57" s="25">
        <f>SUM(C5:C55)</f>
        <v>3112282893</v>
      </c>
      <c r="D57" s="25">
        <f>SUM(D5:D55)</f>
        <v>13002977859</v>
      </c>
      <c r="F57" t="s">
        <v>58</v>
      </c>
      <c r="G57" s="1">
        <f>SUM(G5:G55)</f>
        <v>333287557</v>
      </c>
      <c r="H57" s="19">
        <f>+D57/G57</f>
        <v>39.014291370619638</v>
      </c>
      <c r="J57" t="s">
        <v>69</v>
      </c>
      <c r="K57" s="1">
        <f>SUM(K5:K55)</f>
        <v>31440288</v>
      </c>
      <c r="L57" s="19">
        <f>+D57/K57</f>
        <v>413.57693221512477</v>
      </c>
    </row>
    <row r="59" spans="1:12" x14ac:dyDescent="0.25">
      <c r="E59" s="1"/>
    </row>
    <row r="60" spans="1:12" x14ac:dyDescent="0.25">
      <c r="B60"/>
      <c r="E60" s="1"/>
    </row>
    <row r="61" spans="1:12" x14ac:dyDescent="0.25">
      <c r="A61" t="s">
        <v>72</v>
      </c>
    </row>
    <row r="62" spans="1:12" x14ac:dyDescent="0.25">
      <c r="A62" t="s">
        <v>66</v>
      </c>
    </row>
    <row r="63" spans="1:12" x14ac:dyDescent="0.25">
      <c r="A63" t="s">
        <v>73</v>
      </c>
    </row>
    <row r="64" spans="1:12" x14ac:dyDescent="0.25">
      <c r="A64" t="s">
        <v>74</v>
      </c>
    </row>
    <row r="65" spans="1:2" x14ac:dyDescent="0.25">
      <c r="B65"/>
    </row>
    <row r="66" spans="1:2" x14ac:dyDescent="0.25">
      <c r="B66"/>
    </row>
    <row r="67" spans="1:2" x14ac:dyDescent="0.25">
      <c r="A67" s="4"/>
    </row>
  </sheetData>
  <sortState xmlns:xlrd2="http://schemas.microsoft.com/office/spreadsheetml/2017/richdata2" ref="J5:J56">
    <sortCondition ref="J5"/>
  </sortState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8"/>
  <sheetViews>
    <sheetView tabSelected="1" zoomScaleNormal="100" zoomScaleSheetLayoutView="85" workbookViewId="0"/>
  </sheetViews>
  <sheetFormatPr defaultRowHeight="14.25" x14ac:dyDescent="0.2"/>
  <cols>
    <col min="1" max="2" width="17.42578125" style="5" customWidth="1"/>
    <col min="3" max="3" width="16.42578125" style="6" customWidth="1"/>
    <col min="4" max="4" width="3.7109375" style="6" customWidth="1"/>
    <col min="5" max="5" width="16.42578125" style="6" customWidth="1"/>
    <col min="6" max="6" width="16.42578125" style="7" customWidth="1"/>
    <col min="7" max="7" width="16.42578125" style="6" customWidth="1"/>
    <col min="8" max="8" width="9.140625" style="11"/>
    <col min="9" max="9" width="18" style="11" customWidth="1"/>
    <col min="10" max="16384" width="9.140625" style="11"/>
  </cols>
  <sheetData>
    <row r="1" spans="1:7" x14ac:dyDescent="0.2">
      <c r="A1" s="5" t="s">
        <v>70</v>
      </c>
    </row>
    <row r="3" spans="1:7" ht="57" x14ac:dyDescent="0.2">
      <c r="A3" s="8" t="s">
        <v>0</v>
      </c>
      <c r="B3" s="8" t="s">
        <v>1</v>
      </c>
      <c r="C3" s="9" t="s">
        <v>2</v>
      </c>
      <c r="D3" s="9"/>
      <c r="E3" s="8" t="s">
        <v>0</v>
      </c>
      <c r="F3" s="10" t="s">
        <v>3</v>
      </c>
      <c r="G3" s="9" t="s">
        <v>4</v>
      </c>
    </row>
    <row r="4" spans="1:7" x14ac:dyDescent="0.2">
      <c r="E4" s="5"/>
      <c r="F4" s="12"/>
    </row>
    <row r="5" spans="1:7" x14ac:dyDescent="0.2">
      <c r="A5" s="21" t="s">
        <v>5</v>
      </c>
      <c r="B5" s="27">
        <v>5282634</v>
      </c>
      <c r="C5" s="24">
        <v>87.764969142287725</v>
      </c>
      <c r="D5" s="20"/>
      <c r="E5" s="21" t="s">
        <v>5</v>
      </c>
      <c r="F5" s="23">
        <v>494280</v>
      </c>
      <c r="G5" s="24">
        <v>937.99103746864125</v>
      </c>
    </row>
    <row r="6" spans="1:7" x14ac:dyDescent="0.2">
      <c r="A6" s="21" t="s">
        <v>7</v>
      </c>
      <c r="B6" s="27">
        <v>10912876</v>
      </c>
      <c r="C6" s="24">
        <v>83.850630667845948</v>
      </c>
      <c r="D6" s="20"/>
      <c r="E6" s="21" t="s">
        <v>7</v>
      </c>
      <c r="F6" s="23">
        <v>1066375</v>
      </c>
      <c r="G6" s="24">
        <v>858.09544953698276</v>
      </c>
    </row>
    <row r="7" spans="1:7" x14ac:dyDescent="0.2">
      <c r="A7" s="21" t="s">
        <v>22</v>
      </c>
      <c r="B7" s="27">
        <v>8683619</v>
      </c>
      <c r="C7" s="24">
        <v>81.288879095225155</v>
      </c>
      <c r="D7" s="20"/>
      <c r="E7" s="21" t="s">
        <v>9</v>
      </c>
      <c r="F7" s="23">
        <v>430681</v>
      </c>
      <c r="G7" s="24">
        <v>813.2965210910163</v>
      </c>
    </row>
    <row r="8" spans="1:7" x14ac:dyDescent="0.2">
      <c r="A8" s="21" t="s">
        <v>9</v>
      </c>
      <c r="B8" s="27">
        <v>4590241</v>
      </c>
      <c r="C8" s="24">
        <v>76.307836342361981</v>
      </c>
      <c r="D8" s="20"/>
      <c r="E8" s="21" t="s">
        <v>22</v>
      </c>
      <c r="F8" s="23">
        <v>936252</v>
      </c>
      <c r="G8" s="24">
        <v>753.94408236244089</v>
      </c>
    </row>
    <row r="9" spans="1:7" x14ac:dyDescent="0.2">
      <c r="A9" s="21" t="s">
        <v>15</v>
      </c>
      <c r="B9" s="27">
        <v>4512310</v>
      </c>
      <c r="C9" s="24">
        <v>64.454223889759348</v>
      </c>
      <c r="D9" s="20"/>
      <c r="E9" s="21" t="s">
        <v>10</v>
      </c>
      <c r="F9" s="23">
        <v>677198</v>
      </c>
      <c r="G9" s="24">
        <v>711.00305080641112</v>
      </c>
    </row>
    <row r="10" spans="1:7" x14ac:dyDescent="0.2">
      <c r="A10" s="21" t="s">
        <v>8</v>
      </c>
      <c r="B10" s="27">
        <v>7051339</v>
      </c>
      <c r="C10" s="24">
        <v>62.107404707105985</v>
      </c>
      <c r="D10" s="20"/>
      <c r="E10" s="21" t="s">
        <v>15</v>
      </c>
      <c r="F10" s="23">
        <v>417856</v>
      </c>
      <c r="G10" s="24">
        <v>696.02312519145346</v>
      </c>
    </row>
    <row r="11" spans="1:7" x14ac:dyDescent="0.2">
      <c r="A11" s="21" t="s">
        <v>10</v>
      </c>
      <c r="B11" s="27">
        <v>7785786</v>
      </c>
      <c r="C11" s="24">
        <v>61.84216262815341</v>
      </c>
      <c r="D11" s="20"/>
      <c r="E11" s="21" t="s">
        <v>8</v>
      </c>
      <c r="F11" s="23">
        <v>644140</v>
      </c>
      <c r="G11" s="24">
        <v>679.88382183997271</v>
      </c>
    </row>
    <row r="12" spans="1:7" x14ac:dyDescent="0.2">
      <c r="A12" s="21" t="s">
        <v>16</v>
      </c>
      <c r="B12" s="27">
        <v>39029342</v>
      </c>
      <c r="C12" s="24">
        <v>59.949461971457268</v>
      </c>
      <c r="D12" s="20"/>
      <c r="E12" s="21" t="s">
        <v>16</v>
      </c>
      <c r="F12" s="23">
        <v>3671979</v>
      </c>
      <c r="G12" s="24">
        <v>637.20082658424792</v>
      </c>
    </row>
    <row r="13" spans="1:7" x14ac:dyDescent="0.2">
      <c r="A13" s="21" t="s">
        <v>11</v>
      </c>
      <c r="B13" s="27">
        <v>2113344</v>
      </c>
      <c r="C13" s="24">
        <v>54.853522663608004</v>
      </c>
      <c r="D13" s="20"/>
      <c r="E13" s="21" t="s">
        <v>13</v>
      </c>
      <c r="F13" s="23">
        <v>794866</v>
      </c>
      <c r="G13" s="24">
        <v>610.91479444334016</v>
      </c>
    </row>
    <row r="14" spans="1:7" x14ac:dyDescent="0.2">
      <c r="A14" s="21" t="s">
        <v>13</v>
      </c>
      <c r="B14" s="27">
        <v>9261699</v>
      </c>
      <c r="C14" s="24">
        <v>52.430488077835392</v>
      </c>
      <c r="D14" s="20"/>
      <c r="E14" s="21" t="s">
        <v>6</v>
      </c>
      <c r="F14" s="23">
        <v>159635</v>
      </c>
      <c r="G14" s="24">
        <v>570.03725999937353</v>
      </c>
    </row>
    <row r="15" spans="1:7" x14ac:dyDescent="0.2">
      <c r="A15" s="21" t="s">
        <v>6</v>
      </c>
      <c r="B15" s="27">
        <v>1775156</v>
      </c>
      <c r="C15" s="24">
        <v>51.261916135821302</v>
      </c>
      <c r="D15" s="20"/>
      <c r="E15" s="21" t="s">
        <v>11</v>
      </c>
      <c r="F15" s="23">
        <v>206755</v>
      </c>
      <c r="G15" s="24">
        <v>560.68468960847383</v>
      </c>
    </row>
    <row r="16" spans="1:7" x14ac:dyDescent="0.2">
      <c r="A16" s="21" t="s">
        <v>56</v>
      </c>
      <c r="B16" s="27">
        <v>671803</v>
      </c>
      <c r="C16" s="24">
        <v>44.726855938422425</v>
      </c>
      <c r="D16" s="20"/>
      <c r="E16" s="21" t="s">
        <v>27</v>
      </c>
      <c r="F16" s="23">
        <v>1848181</v>
      </c>
      <c r="G16" s="24">
        <v>519.882723066626</v>
      </c>
    </row>
    <row r="17" spans="1:7" x14ac:dyDescent="0.2">
      <c r="A17" s="21" t="s">
        <v>27</v>
      </c>
      <c r="B17" s="27">
        <v>22244823</v>
      </c>
      <c r="C17" s="24">
        <v>43.193752137295043</v>
      </c>
      <c r="D17" s="20"/>
      <c r="E17" s="21" t="s">
        <v>56</v>
      </c>
      <c r="F17" s="23">
        <v>68000</v>
      </c>
      <c r="G17" s="24">
        <v>441.87700000000001</v>
      </c>
    </row>
    <row r="18" spans="1:7" x14ac:dyDescent="0.2">
      <c r="A18" s="21" t="s">
        <v>17</v>
      </c>
      <c r="B18" s="27">
        <v>6833037</v>
      </c>
      <c r="C18" s="24">
        <v>42.742875093461372</v>
      </c>
      <c r="D18" s="20"/>
      <c r="E18" s="21" t="s">
        <v>17</v>
      </c>
      <c r="F18" s="23">
        <v>677421</v>
      </c>
      <c r="G18" s="24">
        <v>431.14052708729133</v>
      </c>
    </row>
    <row r="19" spans="1:7" x14ac:dyDescent="0.2">
      <c r="A19" s="21" t="s">
        <v>12</v>
      </c>
      <c r="B19" s="27">
        <v>19677151</v>
      </c>
      <c r="C19" s="24">
        <v>39.007303496324241</v>
      </c>
      <c r="D19" s="20"/>
      <c r="E19" s="21" t="s">
        <v>12</v>
      </c>
      <c r="F19" s="23">
        <v>1803036</v>
      </c>
      <c r="G19" s="24">
        <v>425.70009750221294</v>
      </c>
    </row>
    <row r="20" spans="1:7" x14ac:dyDescent="0.2">
      <c r="A20" s="21" t="s">
        <v>24</v>
      </c>
      <c r="B20" s="27">
        <v>30029572</v>
      </c>
      <c r="C20" s="24">
        <v>37.866993209227225</v>
      </c>
      <c r="D20" s="20"/>
      <c r="E20" s="21" t="s">
        <v>20</v>
      </c>
      <c r="F20" s="23">
        <v>514740</v>
      </c>
      <c r="G20" s="24">
        <v>416.61034697128645</v>
      </c>
    </row>
    <row r="21" spans="1:7" x14ac:dyDescent="0.2">
      <c r="A21" s="21" t="s">
        <v>20</v>
      </c>
      <c r="B21" s="27">
        <v>5717184</v>
      </c>
      <c r="C21" s="24">
        <v>37.509027171418658</v>
      </c>
      <c r="D21" s="20"/>
      <c r="E21" s="21" t="s">
        <v>23</v>
      </c>
      <c r="F21" s="23">
        <v>1169741</v>
      </c>
      <c r="G21" s="24">
        <v>400.63704358486194</v>
      </c>
    </row>
    <row r="22" spans="1:7" x14ac:dyDescent="0.2">
      <c r="A22" s="21" t="s">
        <v>23</v>
      </c>
      <c r="B22" s="27">
        <v>12582032</v>
      </c>
      <c r="C22" s="24">
        <v>37.246891122197113</v>
      </c>
      <c r="D22" s="20"/>
      <c r="E22" s="21" t="s">
        <v>64</v>
      </c>
      <c r="F22" s="23">
        <v>87585</v>
      </c>
      <c r="G22" s="24">
        <v>389.33379003253981</v>
      </c>
    </row>
    <row r="23" spans="1:7" x14ac:dyDescent="0.2">
      <c r="A23" s="21" t="s">
        <v>14</v>
      </c>
      <c r="B23" s="27">
        <v>3045637</v>
      </c>
      <c r="C23" s="24">
        <v>33.810790320711234</v>
      </c>
      <c r="D23" s="20"/>
      <c r="E23" s="21" t="s">
        <v>24</v>
      </c>
      <c r="F23" s="23">
        <v>3026333</v>
      </c>
      <c r="G23" s="24">
        <v>375.74503499780099</v>
      </c>
    </row>
    <row r="24" spans="1:7" x14ac:dyDescent="0.2">
      <c r="A24" s="21" t="s">
        <v>64</v>
      </c>
      <c r="B24" s="27">
        <v>1018396</v>
      </c>
      <c r="C24" s="24">
        <v>33.483831436887023</v>
      </c>
      <c r="D24" s="20"/>
      <c r="E24" s="21" t="s">
        <v>14</v>
      </c>
      <c r="F24" s="23">
        <v>290231</v>
      </c>
      <c r="G24" s="24">
        <v>354.80494502654784</v>
      </c>
    </row>
    <row r="25" spans="1:7" x14ac:dyDescent="0.2">
      <c r="A25" s="21" t="s">
        <v>21</v>
      </c>
      <c r="B25" s="27">
        <v>647064</v>
      </c>
      <c r="C25" s="24">
        <v>32.127559252253256</v>
      </c>
      <c r="D25" s="20"/>
      <c r="E25" s="21" t="s">
        <v>35</v>
      </c>
      <c r="F25" s="23">
        <v>554057</v>
      </c>
      <c r="G25" s="24">
        <v>332.9587244633675</v>
      </c>
    </row>
    <row r="26" spans="1:7" x14ac:dyDescent="0.2">
      <c r="A26" s="21" t="s">
        <v>35</v>
      </c>
      <c r="B26" s="27">
        <v>5839926</v>
      </c>
      <c r="C26" s="24">
        <v>31.589118081290756</v>
      </c>
      <c r="D26" s="20"/>
      <c r="E26" s="21" t="s">
        <v>21</v>
      </c>
      <c r="F26" s="23">
        <v>65681</v>
      </c>
      <c r="G26" s="24">
        <v>316.50838141928409</v>
      </c>
    </row>
    <row r="27" spans="1:7" x14ac:dyDescent="0.2">
      <c r="A27" s="21" t="s">
        <v>26</v>
      </c>
      <c r="B27" s="27">
        <v>779261</v>
      </c>
      <c r="C27" s="24">
        <v>31.324697373537237</v>
      </c>
      <c r="D27" s="20"/>
      <c r="E27" s="21" t="s">
        <v>25</v>
      </c>
      <c r="F27" s="23">
        <v>54307</v>
      </c>
      <c r="G27" s="24">
        <v>297.97446001436276</v>
      </c>
    </row>
    <row r="28" spans="1:7" x14ac:dyDescent="0.2">
      <c r="A28" s="21" t="s">
        <v>25</v>
      </c>
      <c r="B28" s="27">
        <v>581381</v>
      </c>
      <c r="C28" s="24">
        <v>27.833897220583403</v>
      </c>
      <c r="D28" s="20"/>
      <c r="E28" s="21" t="s">
        <v>36</v>
      </c>
      <c r="F28" s="23">
        <v>370811</v>
      </c>
      <c r="G28" s="24">
        <v>289.76818379174296</v>
      </c>
    </row>
    <row r="29" spans="1:7" x14ac:dyDescent="0.2">
      <c r="A29" s="21" t="s">
        <v>32</v>
      </c>
      <c r="B29" s="27">
        <v>3200517</v>
      </c>
      <c r="C29" s="24">
        <v>27.173209515837598</v>
      </c>
      <c r="D29" s="20"/>
      <c r="E29" s="21" t="s">
        <v>18</v>
      </c>
      <c r="F29" s="23">
        <v>1200378</v>
      </c>
      <c r="G29" s="24">
        <v>283.29964977698694</v>
      </c>
    </row>
    <row r="30" spans="1:7" x14ac:dyDescent="0.2">
      <c r="A30" s="21" t="s">
        <v>18</v>
      </c>
      <c r="B30" s="27">
        <v>12972008</v>
      </c>
      <c r="C30" s="24">
        <v>26.215422238407502</v>
      </c>
      <c r="D30" s="20"/>
      <c r="E30" s="21" t="s">
        <v>26</v>
      </c>
      <c r="F30" s="23">
        <v>89432</v>
      </c>
      <c r="G30" s="24">
        <v>272.94609312103051</v>
      </c>
    </row>
    <row r="31" spans="1:7" x14ac:dyDescent="0.2">
      <c r="A31" s="21" t="s">
        <v>36</v>
      </c>
      <c r="B31" s="27">
        <v>4240137</v>
      </c>
      <c r="C31" s="24">
        <v>25.340980727745354</v>
      </c>
      <c r="D31" s="20"/>
      <c r="E31" s="21" t="s">
        <v>32</v>
      </c>
      <c r="F31" s="23">
        <v>328493</v>
      </c>
      <c r="G31" s="24">
        <v>264.74938278745668</v>
      </c>
    </row>
    <row r="32" spans="1:7" x14ac:dyDescent="0.2">
      <c r="A32" s="21" t="s">
        <v>19</v>
      </c>
      <c r="B32" s="27">
        <v>10698973</v>
      </c>
      <c r="C32" s="24">
        <v>24.366826423433352</v>
      </c>
      <c r="D32" s="20"/>
      <c r="E32" s="21" t="s">
        <v>19</v>
      </c>
      <c r="F32" s="23">
        <v>1038619</v>
      </c>
      <c r="G32" s="24">
        <v>251.00640177004271</v>
      </c>
    </row>
    <row r="33" spans="1:7" x14ac:dyDescent="0.2">
      <c r="A33" s="21" t="s">
        <v>33</v>
      </c>
      <c r="B33" s="27">
        <v>6177957</v>
      </c>
      <c r="C33" s="24">
        <v>22.596776571931464</v>
      </c>
      <c r="D33" s="20"/>
      <c r="E33" s="21" t="s">
        <v>42</v>
      </c>
      <c r="F33" s="23">
        <v>110462</v>
      </c>
      <c r="G33" s="24">
        <v>246.24266263511433</v>
      </c>
    </row>
    <row r="34" spans="1:7" x14ac:dyDescent="0.2">
      <c r="A34" s="21" t="s">
        <v>28</v>
      </c>
      <c r="B34" s="27">
        <v>4019800</v>
      </c>
      <c r="C34" s="24">
        <v>21.476429921886663</v>
      </c>
      <c r="D34" s="20"/>
      <c r="E34" s="21" t="s">
        <v>33</v>
      </c>
      <c r="F34" s="23">
        <v>579119</v>
      </c>
      <c r="G34" s="24">
        <v>241.05911565671303</v>
      </c>
    </row>
    <row r="35" spans="1:7" x14ac:dyDescent="0.2">
      <c r="A35" s="21" t="s">
        <v>34</v>
      </c>
      <c r="B35" s="27">
        <v>733583</v>
      </c>
      <c r="C35" s="24">
        <v>20.259692495600362</v>
      </c>
      <c r="D35" s="20"/>
      <c r="E35" s="21" t="s">
        <v>31</v>
      </c>
      <c r="F35" s="23">
        <v>534403</v>
      </c>
      <c r="G35" s="24">
        <v>228.17032838513256</v>
      </c>
    </row>
    <row r="36" spans="1:7" x14ac:dyDescent="0.2">
      <c r="A36" s="21" t="s">
        <v>31</v>
      </c>
      <c r="B36" s="27">
        <v>6164660</v>
      </c>
      <c r="C36" s="24">
        <v>19.779664734145921</v>
      </c>
      <c r="D36" s="20"/>
      <c r="E36" s="21" t="s">
        <v>34</v>
      </c>
      <c r="F36" s="23">
        <v>68417</v>
      </c>
      <c r="G36" s="24">
        <v>217.22913895669205</v>
      </c>
    </row>
    <row r="37" spans="1:7" x14ac:dyDescent="0.2">
      <c r="A37" s="21" t="s">
        <v>42</v>
      </c>
      <c r="B37" s="27">
        <v>1385340</v>
      </c>
      <c r="C37" s="24">
        <v>19.634499112131319</v>
      </c>
      <c r="D37" s="20"/>
      <c r="E37" s="21" t="s">
        <v>28</v>
      </c>
      <c r="F37" s="23">
        <v>406600</v>
      </c>
      <c r="G37" s="24">
        <v>212.32403590752583</v>
      </c>
    </row>
    <row r="38" spans="1:7" x14ac:dyDescent="0.2">
      <c r="A38" s="21" t="s">
        <v>37</v>
      </c>
      <c r="B38" s="27">
        <v>6981974</v>
      </c>
      <c r="C38" s="24">
        <v>19.148759505549577</v>
      </c>
      <c r="D38" s="20"/>
      <c r="E38" s="21" t="s">
        <v>38</v>
      </c>
      <c r="F38" s="23">
        <v>264715</v>
      </c>
      <c r="G38" s="24">
        <v>211.07474075892941</v>
      </c>
    </row>
    <row r="39" spans="1:7" x14ac:dyDescent="0.2">
      <c r="A39" s="21" t="s">
        <v>30</v>
      </c>
      <c r="B39" s="27">
        <v>5892539</v>
      </c>
      <c r="C39" s="24">
        <v>18.990399215007319</v>
      </c>
      <c r="D39" s="20"/>
      <c r="E39" s="21" t="s">
        <v>30</v>
      </c>
      <c r="F39" s="23">
        <v>565598</v>
      </c>
      <c r="G39" s="24">
        <v>197.84664726537221</v>
      </c>
    </row>
    <row r="40" spans="1:7" x14ac:dyDescent="0.2">
      <c r="A40" s="21" t="s">
        <v>38</v>
      </c>
      <c r="B40" s="27">
        <v>3177772</v>
      </c>
      <c r="C40" s="24">
        <v>17.582963787206886</v>
      </c>
      <c r="D40" s="20"/>
      <c r="E40" s="21" t="s">
        <v>37</v>
      </c>
      <c r="F40" s="23">
        <v>697284</v>
      </c>
      <c r="G40" s="24">
        <v>191.73843226002603</v>
      </c>
    </row>
    <row r="41" spans="1:7" x14ac:dyDescent="0.2">
      <c r="A41" s="21" t="s">
        <v>45</v>
      </c>
      <c r="B41" s="27">
        <v>1967923</v>
      </c>
      <c r="C41" s="24">
        <v>16.720030204433812</v>
      </c>
      <c r="D41" s="20"/>
      <c r="E41" s="21" t="s">
        <v>45</v>
      </c>
      <c r="F41" s="23">
        <v>197324</v>
      </c>
      <c r="G41" s="24">
        <v>166.74977194867324</v>
      </c>
    </row>
    <row r="42" spans="1:7" x14ac:dyDescent="0.2">
      <c r="A42" s="21" t="s">
        <v>44</v>
      </c>
      <c r="B42" s="27">
        <v>2940057</v>
      </c>
      <c r="C42" s="24">
        <v>15.314240166092018</v>
      </c>
      <c r="D42" s="20"/>
      <c r="E42" s="21" t="s">
        <v>44</v>
      </c>
      <c r="F42" s="23">
        <v>291755</v>
      </c>
      <c r="G42" s="24">
        <v>154.32379565046014</v>
      </c>
    </row>
    <row r="43" spans="1:7" x14ac:dyDescent="0.2">
      <c r="A43" s="21" t="s">
        <v>41</v>
      </c>
      <c r="B43" s="27">
        <v>11756058</v>
      </c>
      <c r="C43" s="24">
        <v>12.747116507931485</v>
      </c>
      <c r="D43" s="20"/>
      <c r="E43" s="21" t="s">
        <v>41</v>
      </c>
      <c r="F43" s="23">
        <v>1068727</v>
      </c>
      <c r="G43" s="24">
        <v>140.21900915762399</v>
      </c>
    </row>
    <row r="44" spans="1:7" x14ac:dyDescent="0.2">
      <c r="A44" s="21" t="s">
        <v>43</v>
      </c>
      <c r="B44" s="27">
        <v>10034113</v>
      </c>
      <c r="C44" s="24">
        <v>11.643182212518436</v>
      </c>
      <c r="D44" s="20"/>
      <c r="E44" s="21" t="s">
        <v>43</v>
      </c>
      <c r="F44" s="23">
        <v>954220</v>
      </c>
      <c r="G44" s="24">
        <v>122.43403617614386</v>
      </c>
    </row>
    <row r="45" spans="1:7" x14ac:dyDescent="0.2">
      <c r="A45" s="21" t="s">
        <v>53</v>
      </c>
      <c r="B45" s="27">
        <v>5074296</v>
      </c>
      <c r="C45" s="24">
        <v>11.154196168296055</v>
      </c>
      <c r="D45" s="20"/>
      <c r="E45" s="21" t="s">
        <v>53</v>
      </c>
      <c r="F45" s="23">
        <v>492021</v>
      </c>
      <c r="G45" s="24">
        <v>115.03511638730868</v>
      </c>
    </row>
    <row r="46" spans="1:7" x14ac:dyDescent="0.2">
      <c r="A46" s="21" t="s">
        <v>50</v>
      </c>
      <c r="B46" s="27">
        <v>1939033</v>
      </c>
      <c r="C46" s="24">
        <v>10.500533513354338</v>
      </c>
      <c r="D46" s="20"/>
      <c r="E46" s="21" t="s">
        <v>50</v>
      </c>
      <c r="F46" s="23">
        <v>195131</v>
      </c>
      <c r="G46" s="24">
        <v>104.34467614064398</v>
      </c>
    </row>
    <row r="47" spans="1:7" x14ac:dyDescent="0.2">
      <c r="A47" s="21" t="s">
        <v>40</v>
      </c>
      <c r="B47" s="27">
        <v>3626205</v>
      </c>
      <c r="C47" s="24">
        <v>9.2927186962678618</v>
      </c>
      <c r="D47" s="20"/>
      <c r="E47" s="21" t="s">
        <v>40</v>
      </c>
      <c r="F47" s="23">
        <v>351037</v>
      </c>
      <c r="G47" s="24">
        <v>95.99359326794611</v>
      </c>
    </row>
    <row r="48" spans="1:7" x14ac:dyDescent="0.2">
      <c r="A48" s="21" t="s">
        <v>46</v>
      </c>
      <c r="B48" s="27">
        <v>2937150</v>
      </c>
      <c r="C48" s="24">
        <v>8.7970566705820268</v>
      </c>
      <c r="D48" s="20"/>
      <c r="E48" s="21" t="s">
        <v>39</v>
      </c>
      <c r="F48" s="23">
        <v>111927</v>
      </c>
      <c r="G48" s="24">
        <v>85.725517524815288</v>
      </c>
    </row>
    <row r="49" spans="1:7" x14ac:dyDescent="0.2">
      <c r="A49" s="21" t="s">
        <v>39</v>
      </c>
      <c r="B49" s="27">
        <v>1093734</v>
      </c>
      <c r="C49" s="24">
        <v>8.7726997606364989</v>
      </c>
      <c r="D49" s="20"/>
      <c r="E49" s="21" t="s">
        <v>46</v>
      </c>
      <c r="F49" s="23">
        <v>307521</v>
      </c>
      <c r="G49" s="24">
        <v>84.021172537810429</v>
      </c>
    </row>
    <row r="50" spans="1:7" x14ac:dyDescent="0.2">
      <c r="A50" s="21" t="s">
        <v>51</v>
      </c>
      <c r="B50" s="27">
        <v>7359197</v>
      </c>
      <c r="C50" s="24">
        <v>7.841018116514614</v>
      </c>
      <c r="D50" s="20"/>
      <c r="E50" s="21" t="s">
        <v>51</v>
      </c>
      <c r="F50" s="23">
        <v>719560</v>
      </c>
      <c r="G50" s="24">
        <v>80.192891489243422</v>
      </c>
    </row>
    <row r="51" spans="1:7" x14ac:dyDescent="0.2">
      <c r="A51" s="21" t="s">
        <v>47</v>
      </c>
      <c r="B51" s="27">
        <v>909824</v>
      </c>
      <c r="C51" s="24">
        <v>7.1073361441333711</v>
      </c>
      <c r="D51" s="20"/>
      <c r="E51" s="21" t="s">
        <v>47</v>
      </c>
      <c r="F51" s="23">
        <v>87029</v>
      </c>
      <c r="G51" s="24">
        <v>74.301956818991371</v>
      </c>
    </row>
    <row r="52" spans="1:7" x14ac:dyDescent="0.2">
      <c r="A52" s="21" t="s">
        <v>49</v>
      </c>
      <c r="B52" s="27">
        <v>3380800</v>
      </c>
      <c r="C52" s="24">
        <v>5.5488026502602938</v>
      </c>
      <c r="D52" s="20"/>
      <c r="E52" s="21" t="s">
        <v>52</v>
      </c>
      <c r="F52" s="23">
        <v>120702</v>
      </c>
      <c r="G52" s="24">
        <v>65.318718828188437</v>
      </c>
    </row>
    <row r="53" spans="1:7" x14ac:dyDescent="0.2">
      <c r="A53" s="21" t="s">
        <v>52</v>
      </c>
      <c r="B53" s="27">
        <v>1440196</v>
      </c>
      <c r="C53" s="24">
        <v>5.4743243280775671</v>
      </c>
      <c r="D53" s="20"/>
      <c r="E53" s="21" t="s">
        <v>49</v>
      </c>
      <c r="F53" s="23">
        <v>403891</v>
      </c>
      <c r="G53" s="24">
        <v>46.446670017405687</v>
      </c>
    </row>
    <row r="54" spans="1:7" x14ac:dyDescent="0.2">
      <c r="A54" s="21" t="s">
        <v>54</v>
      </c>
      <c r="B54" s="27">
        <v>1395231</v>
      </c>
      <c r="C54" s="24">
        <v>2.203905303136183</v>
      </c>
      <c r="D54" s="20"/>
      <c r="E54" s="21" t="s">
        <v>54</v>
      </c>
      <c r="F54" s="23">
        <v>120734</v>
      </c>
      <c r="G54" s="24">
        <v>25.468857157056007</v>
      </c>
    </row>
    <row r="55" spans="1:7" x14ac:dyDescent="0.2">
      <c r="A55" s="21" t="s">
        <v>48</v>
      </c>
      <c r="B55" s="27">
        <v>1122867</v>
      </c>
      <c r="C55" s="24">
        <v>0.6564971630656169</v>
      </c>
      <c r="D55" s="20"/>
      <c r="E55" s="21" t="s">
        <v>48</v>
      </c>
      <c r="F55" s="23">
        <v>105048</v>
      </c>
      <c r="G55" s="24">
        <v>7.0173539715177826</v>
      </c>
    </row>
    <row r="56" spans="1:7" x14ac:dyDescent="0.2">
      <c r="A56" s="26"/>
      <c r="B56" s="27"/>
      <c r="C56" s="24"/>
      <c r="D56" s="20"/>
      <c r="E56" s="22"/>
      <c r="F56" s="23"/>
      <c r="G56" s="24"/>
    </row>
    <row r="57" spans="1:7" x14ac:dyDescent="0.2">
      <c r="A57" s="26" t="s">
        <v>58</v>
      </c>
      <c r="B57" s="27">
        <v>333287557</v>
      </c>
      <c r="C57" s="24">
        <v>39.014291370619638</v>
      </c>
      <c r="D57" s="20"/>
      <c r="E57" s="21" t="s">
        <v>69</v>
      </c>
      <c r="F57" s="23">
        <v>31440288</v>
      </c>
      <c r="G57" s="24">
        <v>413.57693221512477</v>
      </c>
    </row>
    <row r="58" spans="1:7" x14ac:dyDescent="0.2">
      <c r="A58" s="11"/>
      <c r="B58" s="13"/>
      <c r="C58" s="14"/>
      <c r="E58" s="11"/>
      <c r="F58" s="15"/>
      <c r="G58" s="14"/>
    </row>
    <row r="59" spans="1:7" x14ac:dyDescent="0.2">
      <c r="A59" s="11"/>
      <c r="B59" s="16"/>
    </row>
    <row r="60" spans="1:7" ht="15" x14ac:dyDescent="0.25">
      <c r="A60" t="s">
        <v>65</v>
      </c>
      <c r="B60" s="11"/>
    </row>
    <row r="61" spans="1:7" ht="15" x14ac:dyDescent="0.25">
      <c r="A61" t="s">
        <v>66</v>
      </c>
      <c r="B61" s="11"/>
    </row>
    <row r="62" spans="1:7" ht="15" x14ac:dyDescent="0.25">
      <c r="A62" t="s">
        <v>67</v>
      </c>
      <c r="B62" s="11"/>
    </row>
    <row r="63" spans="1:7" ht="15" x14ac:dyDescent="0.25">
      <c r="A63" t="s">
        <v>68</v>
      </c>
      <c r="B63" s="11"/>
    </row>
    <row r="64" spans="1:7" x14ac:dyDescent="0.2">
      <c r="A64" s="11"/>
      <c r="B64" s="11"/>
    </row>
    <row r="65" spans="1:2" x14ac:dyDescent="0.2">
      <c r="A65" s="11"/>
      <c r="B65" s="17"/>
    </row>
    <row r="66" spans="1:2" x14ac:dyDescent="0.2">
      <c r="A66" s="11"/>
      <c r="B66" s="17"/>
    </row>
    <row r="67" spans="1:2" x14ac:dyDescent="0.2">
      <c r="A67" s="11"/>
      <c r="B67" s="17"/>
    </row>
    <row r="68" spans="1:2" x14ac:dyDescent="0.2">
      <c r="A68" s="11"/>
    </row>
  </sheetData>
  <sortState xmlns:xlrd2="http://schemas.microsoft.com/office/spreadsheetml/2017/richdata2" ref="E5:G55">
    <sortCondition descending="1" ref="G5:G55"/>
  </sortState>
  <pageMargins left="0.25" right="0.25" top="0.75" bottom="0.75" header="0.3" footer="0.3"/>
  <pageSetup scale="69" orientation="portrait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Working</vt:lpstr>
      <vt:lpstr>Table 11</vt:lpstr>
      <vt:lpstr>'Table 11'!Print_Area</vt:lpstr>
    </vt:vector>
  </TitlesOfParts>
  <Company>ISAC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J. Buzzfuddle</dc:creator>
  <cp:lastModifiedBy>Michael Solomon</cp:lastModifiedBy>
  <cp:lastPrinted>2016-08-04T20:36:48Z</cp:lastPrinted>
  <dcterms:created xsi:type="dcterms:W3CDTF">2016-06-30T20:09:04Z</dcterms:created>
  <dcterms:modified xsi:type="dcterms:W3CDTF">2024-03-12T19:56:21Z</dcterms:modified>
</cp:coreProperties>
</file>