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952" windowHeight="7200" activeTab="1"/>
  </bookViews>
  <sheets>
    <sheet name="Sheet1" sheetId="3" r:id="rId1"/>
    <sheet name="table" sheetId="1" r:id="rId2"/>
  </sheets>
  <definedNames>
    <definedName name="_xlnm.Print_Area" localSheetId="1">table!$A$1:$H$60</definedName>
  </definedNames>
  <calcPr calcId="145621" calcOnSave="0"/>
</workbook>
</file>

<file path=xl/calcChain.xml><?xml version="1.0" encoding="utf-8"?>
<calcChain xmlns="http://schemas.openxmlformats.org/spreadsheetml/2006/main">
  <c r="J3" i="3" l="1"/>
  <c r="M56" i="3" l="1"/>
  <c r="L56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4" i="3"/>
  <c r="L4" i="3"/>
  <c r="M3" i="3"/>
  <c r="L3" i="3"/>
  <c r="J56" i="3"/>
  <c r="I56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I3" i="3"/>
  <c r="B60" i="1"/>
  <c r="H56" i="3"/>
  <c r="G56" i="3"/>
  <c r="D56" i="3" l="1"/>
  <c r="C56" i="3"/>
  <c r="G55" i="3" l="1"/>
</calcChain>
</file>

<file path=xl/sharedStrings.xml><?xml version="1.0" encoding="utf-8"?>
<sst xmlns="http://schemas.openxmlformats.org/spreadsheetml/2006/main" count="282" uniqueCount="70">
  <si>
    <t>Estimated UG</t>
  </si>
  <si>
    <t>Estimated Need-based</t>
  </si>
  <si>
    <t xml:space="preserve">Undergraduate </t>
  </si>
  <si>
    <t>Grant Dollars/</t>
  </si>
  <si>
    <t>UG Grant Dollars/</t>
  </si>
  <si>
    <t>State</t>
  </si>
  <si>
    <t>FTE</t>
  </si>
  <si>
    <t>UG FTE</t>
  </si>
  <si>
    <t>Alabama</t>
  </si>
  <si>
    <t>South Carolina</t>
  </si>
  <si>
    <t>Washington</t>
  </si>
  <si>
    <t>Alaska</t>
  </si>
  <si>
    <t>Georgia</t>
  </si>
  <si>
    <t>New Jersey</t>
  </si>
  <si>
    <t>Arizona</t>
  </si>
  <si>
    <t>Tennessee</t>
  </si>
  <si>
    <t>New York</t>
  </si>
  <si>
    <t>Arkansas</t>
  </si>
  <si>
    <t>Louisiana</t>
  </si>
  <si>
    <t>California</t>
  </si>
  <si>
    <t>Indiana</t>
  </si>
  <si>
    <t>Colorado</t>
  </si>
  <si>
    <t>Pennsylvania</t>
  </si>
  <si>
    <t>Connecticut</t>
  </si>
  <si>
    <t>Kentucky</t>
  </si>
  <si>
    <t>North Carolina</t>
  </si>
  <si>
    <t>Delaware</t>
  </si>
  <si>
    <t>Minnesota</t>
  </si>
  <si>
    <t>Florida</t>
  </si>
  <si>
    <t>West Virginia</t>
  </si>
  <si>
    <t>Texas</t>
  </si>
  <si>
    <t>Illinois</t>
  </si>
  <si>
    <t>Hawaii</t>
  </si>
  <si>
    <t>Wyoming</t>
  </si>
  <si>
    <t>Idaho</t>
  </si>
  <si>
    <t>New Mexico</t>
  </si>
  <si>
    <t>Vermont</t>
  </si>
  <si>
    <t>Oklahoma</t>
  </si>
  <si>
    <t>Iowa</t>
  </si>
  <si>
    <t>Wisconsin</t>
  </si>
  <si>
    <t>Kansas</t>
  </si>
  <si>
    <t>Maryland</t>
  </si>
  <si>
    <t>Washington, DC</t>
  </si>
  <si>
    <t>Virginia</t>
  </si>
  <si>
    <t>Maine</t>
  </si>
  <si>
    <t>Massachusetts</t>
  </si>
  <si>
    <t>Oregon</t>
  </si>
  <si>
    <t>Michigan</t>
  </si>
  <si>
    <t>Mississippi</t>
  </si>
  <si>
    <t>Missouri</t>
  </si>
  <si>
    <t>Montana</t>
  </si>
  <si>
    <t>Nebraska</t>
  </si>
  <si>
    <t>Nevada</t>
  </si>
  <si>
    <t>North Dakota</t>
  </si>
  <si>
    <t>New Hampshire</t>
  </si>
  <si>
    <t>Rhode Island</t>
  </si>
  <si>
    <t>Ohio</t>
  </si>
  <si>
    <t>Puerto Rico</t>
  </si>
  <si>
    <t>South Dakota</t>
  </si>
  <si>
    <t>Utah</t>
  </si>
  <si>
    <t>Washington DC</t>
  </si>
  <si>
    <t>Nation</t>
  </si>
  <si>
    <t>16-17 Undergrad FTE</t>
  </si>
  <si>
    <t>16-17 Total FTE</t>
  </si>
  <si>
    <t>Louisana</t>
  </si>
  <si>
    <t>Massachusettes</t>
  </si>
  <si>
    <t>ug</t>
  </si>
  <si>
    <t>need based ug</t>
  </si>
  <si>
    <t>Table 12.  Estimated Undergraduate Grant Dollars per Undergraduate Enrollment, by State: 2016-17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</si>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</sst>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opLeftCell="E1" workbookViewId="0">
      <selection activeCell="M3" sqref="M3"/>
    </sheetView>
  </sheetViews>
  <sheetFormatPr defaultRowHeight="14.4" x14ac:dyDescent="0.3"/>
  <cols>
    <col min="1" max="1" width="20.44140625" customWidth="1"/>
    <col min="2" max="2" width="27.44140625" customWidth="1"/>
    <col min="3" max="4" width="22.6640625" customWidth="1"/>
    <col min="5" max="5" width="8.88671875" customWidth="1"/>
    <col min="6" max="7" width="21.109375" customWidth="1"/>
    <col min="8" max="8" width="15.88671875" customWidth="1"/>
    <col min="9" max="9" width="21.44140625" customWidth="1"/>
    <col min="10" max="10" width="16.109375" customWidth="1"/>
  </cols>
  <sheetData>
    <row r="2" spans="2:13" x14ac:dyDescent="0.3">
      <c r="C2" s="5" t="s">
        <v>62</v>
      </c>
      <c r="D2" s="5" t="s">
        <v>63</v>
      </c>
      <c r="G2" t="s">
        <v>66</v>
      </c>
      <c r="H2" t="s">
        <v>67</v>
      </c>
    </row>
    <row r="3" spans="2:13" x14ac:dyDescent="0.3">
      <c r="B3" t="s">
        <v>8</v>
      </c>
      <c r="C3" s="5">
        <v>209312.48727600003</v>
      </c>
      <c r="D3" s="5">
        <v>244938</v>
      </c>
      <c r="F3" t="s">
        <v>8</v>
      </c>
      <c r="G3">
        <v>80158834</v>
      </c>
      <c r="H3">
        <v>75303860</v>
      </c>
      <c r="I3" s="4" t="str">
        <f>+F3</f>
        <v>Alabama</v>
      </c>
      <c r="J3" s="6">
        <f>+G3/C3</f>
        <v>382.9625028262281</v>
      </c>
      <c r="L3" t="str">
        <f>+F3</f>
        <v>Alabama</v>
      </c>
      <c r="M3" s="4">
        <f>+H3/C3</f>
        <v>359.76764205522113</v>
      </c>
    </row>
    <row r="4" spans="2:13" x14ac:dyDescent="0.3">
      <c r="B4" t="s">
        <v>11</v>
      </c>
      <c r="C4" s="5">
        <v>18080.603469999998</v>
      </c>
      <c r="D4" s="5">
        <v>19462</v>
      </c>
      <c r="F4" t="s">
        <v>11</v>
      </c>
      <c r="G4">
        <v>16994798</v>
      </c>
      <c r="H4">
        <v>5729597</v>
      </c>
      <c r="I4" s="4" t="str">
        <f t="shared" ref="I4:I56" si="0">+F4</f>
        <v>Alaska</v>
      </c>
      <c r="J4">
        <f t="shared" ref="J4:J56" si="1">+G4/C4</f>
        <v>939.94639217647762</v>
      </c>
      <c r="L4" t="str">
        <f t="shared" ref="L4:L56" si="2">+F4</f>
        <v>Alaska</v>
      </c>
      <c r="M4" s="4">
        <f t="shared" ref="M4:M56" si="3">+H4/C4</f>
        <v>316.8919117941366</v>
      </c>
    </row>
    <row r="5" spans="2:13" x14ac:dyDescent="0.3">
      <c r="B5" t="s">
        <v>14</v>
      </c>
      <c r="C5" s="5">
        <v>388935.29094399995</v>
      </c>
      <c r="D5" s="5">
        <v>459639</v>
      </c>
      <c r="F5" t="s">
        <v>14</v>
      </c>
      <c r="G5">
        <v>22562404</v>
      </c>
      <c r="H5">
        <v>22562404</v>
      </c>
      <c r="I5" s="4" t="str">
        <f t="shared" si="0"/>
        <v>Arizona</v>
      </c>
      <c r="J5">
        <f t="shared" si="1"/>
        <v>58.010688475293442</v>
      </c>
      <c r="L5" t="str">
        <f t="shared" si="2"/>
        <v>Arizona</v>
      </c>
      <c r="M5" s="4">
        <f t="shared" si="3"/>
        <v>58.010688475293442</v>
      </c>
    </row>
    <row r="6" spans="2:13" x14ac:dyDescent="0.3">
      <c r="B6" t="s">
        <v>17</v>
      </c>
      <c r="C6" s="5">
        <v>117400.99942400001</v>
      </c>
      <c r="D6" s="5">
        <v>130275</v>
      </c>
      <c r="F6" t="s">
        <v>17</v>
      </c>
      <c r="G6">
        <v>111351046</v>
      </c>
      <c r="H6">
        <v>9162670</v>
      </c>
      <c r="I6" s="4" t="str">
        <f t="shared" si="0"/>
        <v>Arkansas</v>
      </c>
      <c r="J6">
        <f t="shared" si="1"/>
        <v>948.4676156618541</v>
      </c>
      <c r="L6" t="str">
        <f t="shared" si="2"/>
        <v>Arkansas</v>
      </c>
      <c r="M6" s="4">
        <f t="shared" si="3"/>
        <v>78.045928441448154</v>
      </c>
    </row>
    <row r="7" spans="2:13" x14ac:dyDescent="0.3">
      <c r="B7" t="s">
        <v>19</v>
      </c>
      <c r="C7" s="5">
        <v>1716352.1583499997</v>
      </c>
      <c r="D7" s="5">
        <v>1949321</v>
      </c>
      <c r="F7" t="s">
        <v>19</v>
      </c>
      <c r="G7">
        <v>2020138028</v>
      </c>
      <c r="H7">
        <v>2018883964</v>
      </c>
      <c r="I7" s="4" t="str">
        <f t="shared" si="0"/>
        <v>California</v>
      </c>
      <c r="J7">
        <f t="shared" si="1"/>
        <v>1176.9950695561465</v>
      </c>
      <c r="L7" t="str">
        <f t="shared" si="2"/>
        <v>California</v>
      </c>
      <c r="M7" s="4">
        <f t="shared" si="3"/>
        <v>1176.264412975037</v>
      </c>
    </row>
    <row r="8" spans="2:13" x14ac:dyDescent="0.3">
      <c r="B8" t="s">
        <v>21</v>
      </c>
      <c r="C8" s="5">
        <v>225279.653154</v>
      </c>
      <c r="D8" s="5">
        <v>263968</v>
      </c>
      <c r="F8" t="s">
        <v>21</v>
      </c>
      <c r="G8">
        <v>121572039</v>
      </c>
      <c r="H8">
        <v>115784292</v>
      </c>
      <c r="I8" s="4" t="str">
        <f t="shared" si="0"/>
        <v>Colorado</v>
      </c>
      <c r="J8">
        <f t="shared" si="1"/>
        <v>539.64944147394431</v>
      </c>
      <c r="L8" t="str">
        <f t="shared" si="2"/>
        <v>Colorado</v>
      </c>
      <c r="M8" s="4">
        <f t="shared" si="3"/>
        <v>513.95805337488889</v>
      </c>
    </row>
    <row r="9" spans="2:13" x14ac:dyDescent="0.3">
      <c r="B9" t="s">
        <v>23</v>
      </c>
      <c r="C9" s="5">
        <v>132911.648456</v>
      </c>
      <c r="D9" s="5">
        <v>160833</v>
      </c>
      <c r="F9" t="s">
        <v>23</v>
      </c>
      <c r="G9">
        <v>35714185</v>
      </c>
      <c r="H9">
        <v>35499694</v>
      </c>
      <c r="I9" s="4" t="str">
        <f t="shared" si="0"/>
        <v>Connecticut</v>
      </c>
      <c r="J9">
        <f t="shared" si="1"/>
        <v>268.70620758136994</v>
      </c>
      <c r="L9" t="str">
        <f t="shared" si="2"/>
        <v>Connecticut</v>
      </c>
      <c r="M9" s="4">
        <f t="shared" si="3"/>
        <v>267.09242126172313</v>
      </c>
    </row>
    <row r="10" spans="2:13" x14ac:dyDescent="0.3">
      <c r="B10" t="s">
        <v>26</v>
      </c>
      <c r="C10" s="5">
        <v>39885.170313000002</v>
      </c>
      <c r="D10" s="5">
        <v>48000</v>
      </c>
      <c r="F10" t="s">
        <v>26</v>
      </c>
      <c r="G10">
        <v>20206598</v>
      </c>
      <c r="H10">
        <v>11629300</v>
      </c>
      <c r="I10" s="4" t="str">
        <f t="shared" si="0"/>
        <v>Delaware</v>
      </c>
      <c r="J10">
        <f t="shared" si="1"/>
        <v>506.61932345852233</v>
      </c>
      <c r="L10" t="str">
        <f t="shared" si="2"/>
        <v>Delaware</v>
      </c>
      <c r="M10" s="4">
        <f t="shared" si="3"/>
        <v>291.56952092065143</v>
      </c>
    </row>
    <row r="11" spans="2:13" x14ac:dyDescent="0.3">
      <c r="B11" t="s">
        <v>28</v>
      </c>
      <c r="C11" s="5">
        <v>723051.07521899953</v>
      </c>
      <c r="D11" s="5">
        <v>820116</v>
      </c>
      <c r="F11" t="s">
        <v>28</v>
      </c>
      <c r="G11">
        <v>385706647</v>
      </c>
      <c r="H11">
        <v>159991016</v>
      </c>
      <c r="I11" s="4" t="str">
        <f t="shared" si="0"/>
        <v>Florida</v>
      </c>
      <c r="J11">
        <f t="shared" si="1"/>
        <v>533.44315528910067</v>
      </c>
      <c r="L11" t="str">
        <f t="shared" si="2"/>
        <v>Florida</v>
      </c>
      <c r="M11" s="4">
        <f t="shared" si="3"/>
        <v>221.27208088521482</v>
      </c>
    </row>
    <row r="12" spans="2:13" x14ac:dyDescent="0.3">
      <c r="B12" t="s">
        <v>12</v>
      </c>
      <c r="C12" s="5">
        <v>358745.97932599991</v>
      </c>
      <c r="D12" s="5">
        <v>415798</v>
      </c>
      <c r="F12" t="s">
        <v>12</v>
      </c>
      <c r="G12">
        <v>728853019</v>
      </c>
      <c r="H12">
        <v>0</v>
      </c>
      <c r="I12" s="4" t="str">
        <f t="shared" si="0"/>
        <v>Georgia</v>
      </c>
      <c r="J12">
        <f t="shared" si="1"/>
        <v>2031.6688158271347</v>
      </c>
      <c r="L12" t="str">
        <f t="shared" si="2"/>
        <v>Georgia</v>
      </c>
      <c r="M12" s="4">
        <f t="shared" si="3"/>
        <v>0</v>
      </c>
    </row>
    <row r="13" spans="2:13" x14ac:dyDescent="0.3">
      <c r="B13" t="s">
        <v>32</v>
      </c>
      <c r="C13" s="5">
        <v>42969.412298999989</v>
      </c>
      <c r="D13" s="5">
        <v>48501</v>
      </c>
      <c r="F13" t="s">
        <v>32</v>
      </c>
      <c r="G13">
        <v>3284989</v>
      </c>
      <c r="H13">
        <v>3284989</v>
      </c>
      <c r="I13" s="4" t="str">
        <f t="shared" si="0"/>
        <v>Hawaii</v>
      </c>
      <c r="J13">
        <f t="shared" si="1"/>
        <v>76.449474736624467</v>
      </c>
      <c r="L13" t="str">
        <f t="shared" si="2"/>
        <v>Hawaii</v>
      </c>
      <c r="M13" s="4">
        <f t="shared" si="3"/>
        <v>76.449474736624467</v>
      </c>
    </row>
    <row r="14" spans="2:13" x14ac:dyDescent="0.3">
      <c r="B14" t="s">
        <v>34</v>
      </c>
      <c r="C14" s="5">
        <v>79489.105502999999</v>
      </c>
      <c r="D14" s="5">
        <v>85168</v>
      </c>
      <c r="F14" t="s">
        <v>34</v>
      </c>
      <c r="G14">
        <v>10104336</v>
      </c>
      <c r="H14">
        <v>9919549</v>
      </c>
      <c r="I14" s="4" t="str">
        <f t="shared" si="0"/>
        <v>Idaho</v>
      </c>
      <c r="J14">
        <f t="shared" si="1"/>
        <v>127.11598571981229</v>
      </c>
      <c r="L14" t="str">
        <f t="shared" si="2"/>
        <v>Idaho</v>
      </c>
      <c r="M14" s="4">
        <f t="shared" si="3"/>
        <v>124.79130237068307</v>
      </c>
    </row>
    <row r="15" spans="2:13" x14ac:dyDescent="0.3">
      <c r="B15" t="s">
        <v>31</v>
      </c>
      <c r="C15" s="5">
        <v>466283.46317599987</v>
      </c>
      <c r="D15" s="5">
        <v>573717</v>
      </c>
      <c r="F15" t="s">
        <v>31</v>
      </c>
      <c r="G15">
        <v>347464518</v>
      </c>
      <c r="H15">
        <v>346533066</v>
      </c>
      <c r="I15" s="4" t="str">
        <f t="shared" si="0"/>
        <v>Illinois</v>
      </c>
      <c r="J15">
        <f t="shared" si="1"/>
        <v>745.17872804948399</v>
      </c>
      <c r="L15" t="str">
        <f t="shared" si="2"/>
        <v>Illinois</v>
      </c>
      <c r="M15" s="4">
        <f t="shared" si="3"/>
        <v>743.18111914082658</v>
      </c>
    </row>
    <row r="16" spans="2:13" x14ac:dyDescent="0.3">
      <c r="B16" t="s">
        <v>20</v>
      </c>
      <c r="C16" s="5">
        <v>272982.10889599996</v>
      </c>
      <c r="D16" s="5">
        <v>315591</v>
      </c>
      <c r="F16" t="s">
        <v>20</v>
      </c>
      <c r="G16">
        <v>303826431</v>
      </c>
      <c r="H16">
        <v>297922999</v>
      </c>
      <c r="I16" s="4" t="str">
        <f t="shared" si="0"/>
        <v>Indiana</v>
      </c>
      <c r="J16">
        <f t="shared" si="1"/>
        <v>1112.9902696874212</v>
      </c>
      <c r="L16" t="str">
        <f t="shared" si="2"/>
        <v>Indiana</v>
      </c>
      <c r="M16" s="4">
        <f t="shared" si="3"/>
        <v>1091.3645594023233</v>
      </c>
    </row>
    <row r="17" spans="2:13" x14ac:dyDescent="0.3">
      <c r="B17" t="s">
        <v>38</v>
      </c>
      <c r="C17" s="5">
        <v>171092.90019400005</v>
      </c>
      <c r="D17" s="5">
        <v>197888</v>
      </c>
      <c r="F17" t="s">
        <v>38</v>
      </c>
      <c r="G17">
        <v>66391550</v>
      </c>
      <c r="H17">
        <v>61175661</v>
      </c>
      <c r="I17" s="4" t="str">
        <f t="shared" si="0"/>
        <v>Iowa</v>
      </c>
      <c r="J17">
        <f t="shared" si="1"/>
        <v>388.0438634491523</v>
      </c>
      <c r="L17" t="str">
        <f t="shared" si="2"/>
        <v>Iowa</v>
      </c>
      <c r="M17" s="4">
        <f t="shared" si="3"/>
        <v>357.55815075104636</v>
      </c>
    </row>
    <row r="18" spans="2:13" x14ac:dyDescent="0.3">
      <c r="B18" t="s">
        <v>40</v>
      </c>
      <c r="C18" s="5">
        <v>140666.79379500001</v>
      </c>
      <c r="D18" s="5">
        <v>159832</v>
      </c>
      <c r="F18" t="s">
        <v>40</v>
      </c>
      <c r="G18">
        <v>17250646</v>
      </c>
      <c r="H18">
        <v>17250646</v>
      </c>
      <c r="I18" s="4" t="str">
        <f t="shared" si="0"/>
        <v>Kansas</v>
      </c>
      <c r="J18">
        <f t="shared" si="1"/>
        <v>122.63481333867705</v>
      </c>
      <c r="L18" t="str">
        <f t="shared" si="2"/>
        <v>Kansas</v>
      </c>
      <c r="M18" s="4">
        <f t="shared" si="3"/>
        <v>122.63481333867705</v>
      </c>
    </row>
    <row r="19" spans="2:13" x14ac:dyDescent="0.3">
      <c r="B19" t="s">
        <v>24</v>
      </c>
      <c r="C19" s="5">
        <v>168441.55692900004</v>
      </c>
      <c r="D19" s="5">
        <v>195555</v>
      </c>
      <c r="F19" t="s">
        <v>24</v>
      </c>
      <c r="G19">
        <v>221755399</v>
      </c>
      <c r="H19">
        <v>98754612</v>
      </c>
      <c r="I19" s="4" t="str">
        <f t="shared" si="0"/>
        <v>Kentucky</v>
      </c>
      <c r="J19">
        <f t="shared" si="1"/>
        <v>1316.5124037263104</v>
      </c>
      <c r="L19" t="str">
        <f t="shared" si="2"/>
        <v>Kentucky</v>
      </c>
      <c r="M19" s="4">
        <f t="shared" si="3"/>
        <v>586.28413201871638</v>
      </c>
    </row>
    <row r="20" spans="2:13" x14ac:dyDescent="0.3">
      <c r="B20" t="s">
        <v>64</v>
      </c>
      <c r="C20" s="5">
        <v>173572.96682600002</v>
      </c>
      <c r="D20" s="5">
        <v>196291</v>
      </c>
      <c r="F20" t="s">
        <v>18</v>
      </c>
      <c r="G20">
        <v>227167952</v>
      </c>
      <c r="H20">
        <v>26401268</v>
      </c>
      <c r="I20" s="4" t="str">
        <f t="shared" si="0"/>
        <v>Louisiana</v>
      </c>
      <c r="J20">
        <f t="shared" si="1"/>
        <v>1308.7749558819653</v>
      </c>
      <c r="L20" t="str">
        <f t="shared" si="2"/>
        <v>Louisiana</v>
      </c>
      <c r="M20" s="4">
        <f t="shared" si="3"/>
        <v>152.10472277325431</v>
      </c>
    </row>
    <row r="21" spans="2:13" x14ac:dyDescent="0.3">
      <c r="B21" t="s">
        <v>44</v>
      </c>
      <c r="C21" s="5">
        <v>48216.231499999994</v>
      </c>
      <c r="D21" s="5">
        <v>55247</v>
      </c>
      <c r="F21" t="s">
        <v>44</v>
      </c>
      <c r="G21">
        <v>18537878</v>
      </c>
      <c r="H21">
        <v>18537878</v>
      </c>
      <c r="I21" s="4" t="str">
        <f t="shared" si="0"/>
        <v>Maine</v>
      </c>
      <c r="J21">
        <f t="shared" si="1"/>
        <v>384.47380525788299</v>
      </c>
      <c r="L21" t="str">
        <f t="shared" si="2"/>
        <v>Maine</v>
      </c>
      <c r="M21" s="4">
        <f t="shared" si="3"/>
        <v>384.47380525788299</v>
      </c>
    </row>
    <row r="22" spans="2:13" x14ac:dyDescent="0.3">
      <c r="B22" t="s">
        <v>41</v>
      </c>
      <c r="C22" s="5">
        <v>212280.075266</v>
      </c>
      <c r="D22" s="5">
        <v>257939</v>
      </c>
      <c r="F22" t="s">
        <v>41</v>
      </c>
      <c r="G22">
        <v>93060447</v>
      </c>
      <c r="H22">
        <v>92374107</v>
      </c>
      <c r="I22" s="4" t="str">
        <f t="shared" si="0"/>
        <v>Maryland</v>
      </c>
      <c r="J22">
        <f t="shared" si="1"/>
        <v>438.38521765827306</v>
      </c>
      <c r="L22" t="str">
        <f t="shared" si="2"/>
        <v>Maryland</v>
      </c>
      <c r="M22" s="4">
        <f t="shared" si="3"/>
        <v>435.15203621559658</v>
      </c>
    </row>
    <row r="23" spans="2:13" x14ac:dyDescent="0.3">
      <c r="B23" t="s">
        <v>65</v>
      </c>
      <c r="C23" s="5">
        <v>314317.07564099983</v>
      </c>
      <c r="D23" s="5">
        <v>414784</v>
      </c>
      <c r="F23" t="s">
        <v>45</v>
      </c>
      <c r="G23">
        <v>93726736</v>
      </c>
      <c r="H23">
        <v>90999957</v>
      </c>
      <c r="I23" s="4" t="str">
        <f t="shared" si="0"/>
        <v>Massachusetts</v>
      </c>
      <c r="J23">
        <f t="shared" si="1"/>
        <v>298.19167733365799</v>
      </c>
      <c r="L23" t="str">
        <f t="shared" si="2"/>
        <v>Massachusetts</v>
      </c>
      <c r="M23" s="4">
        <f t="shared" si="3"/>
        <v>289.5164280032194</v>
      </c>
    </row>
    <row r="24" spans="2:13" x14ac:dyDescent="0.3">
      <c r="B24" t="s">
        <v>47</v>
      </c>
      <c r="C24" s="5">
        <v>381566.81942399999</v>
      </c>
      <c r="D24" s="5">
        <v>441344</v>
      </c>
      <c r="F24" t="s">
        <v>47</v>
      </c>
      <c r="G24">
        <v>108343816</v>
      </c>
      <c r="H24">
        <v>107244048</v>
      </c>
      <c r="I24" s="4" t="str">
        <f t="shared" si="0"/>
        <v>Michigan</v>
      </c>
      <c r="J24">
        <f t="shared" si="1"/>
        <v>283.94454256675687</v>
      </c>
      <c r="L24" t="str">
        <f t="shared" si="2"/>
        <v>Michigan</v>
      </c>
      <c r="M24" s="4">
        <f t="shared" si="3"/>
        <v>281.06230033809516</v>
      </c>
    </row>
    <row r="25" spans="2:13" x14ac:dyDescent="0.3">
      <c r="B25" t="s">
        <v>27</v>
      </c>
      <c r="C25" s="5">
        <v>223680.16151900002</v>
      </c>
      <c r="D25" s="5">
        <v>298837</v>
      </c>
      <c r="F25" t="s">
        <v>27</v>
      </c>
      <c r="G25">
        <v>195324296</v>
      </c>
      <c r="H25">
        <v>194214667</v>
      </c>
      <c r="I25" s="4" t="str">
        <f t="shared" si="0"/>
        <v>Minnesota</v>
      </c>
      <c r="J25">
        <f t="shared" si="1"/>
        <v>873.23030649460884</v>
      </c>
      <c r="L25" t="str">
        <f t="shared" si="2"/>
        <v>Minnesota</v>
      </c>
      <c r="M25" s="4">
        <f t="shared" si="3"/>
        <v>868.26952234430883</v>
      </c>
    </row>
    <row r="26" spans="2:13" x14ac:dyDescent="0.3">
      <c r="B26" t="s">
        <v>48</v>
      </c>
      <c r="C26" s="5">
        <v>132783.68365999995</v>
      </c>
      <c r="D26" s="5">
        <v>147556</v>
      </c>
      <c r="F26" t="s">
        <v>48</v>
      </c>
      <c r="G26">
        <v>36245625</v>
      </c>
      <c r="H26">
        <v>16762793</v>
      </c>
      <c r="I26" s="4" t="str">
        <f t="shared" si="0"/>
        <v>Mississippi</v>
      </c>
      <c r="J26">
        <f t="shared" si="1"/>
        <v>272.96746106855227</v>
      </c>
      <c r="L26" t="str">
        <f t="shared" si="2"/>
        <v>Mississippi</v>
      </c>
      <c r="M26" s="4">
        <f t="shared" si="3"/>
        <v>126.24136142300488</v>
      </c>
    </row>
    <row r="27" spans="2:13" x14ac:dyDescent="0.3">
      <c r="B27" t="s">
        <v>49</v>
      </c>
      <c r="C27" s="5">
        <v>251599.79822700008</v>
      </c>
      <c r="D27" s="5">
        <v>304587</v>
      </c>
      <c r="F27" t="s">
        <v>49</v>
      </c>
      <c r="G27">
        <v>129622525</v>
      </c>
      <c r="H27">
        <v>75096471</v>
      </c>
      <c r="I27" s="4" t="str">
        <f t="shared" si="0"/>
        <v>Missouri</v>
      </c>
      <c r="J27">
        <f t="shared" si="1"/>
        <v>515.19327882390064</v>
      </c>
      <c r="L27" t="str">
        <f t="shared" si="2"/>
        <v>Missouri</v>
      </c>
      <c r="M27" s="4">
        <f t="shared" si="3"/>
        <v>298.47587927016519</v>
      </c>
    </row>
    <row r="28" spans="2:13" x14ac:dyDescent="0.3">
      <c r="B28" t="s">
        <v>50</v>
      </c>
      <c r="C28" s="5">
        <v>38771.264143000008</v>
      </c>
      <c r="D28" s="5">
        <v>42011</v>
      </c>
      <c r="F28" t="s">
        <v>50</v>
      </c>
      <c r="G28">
        <v>1329232</v>
      </c>
      <c r="H28">
        <v>400232</v>
      </c>
      <c r="I28" s="4" t="str">
        <f t="shared" si="0"/>
        <v>Montana</v>
      </c>
      <c r="J28">
        <f t="shared" si="1"/>
        <v>34.283947902688837</v>
      </c>
      <c r="L28" t="str">
        <f t="shared" si="2"/>
        <v>Montana</v>
      </c>
      <c r="M28" s="4">
        <f t="shared" si="3"/>
        <v>10.322903027454167</v>
      </c>
    </row>
    <row r="29" spans="2:13" x14ac:dyDescent="0.3">
      <c r="B29" t="s">
        <v>51</v>
      </c>
      <c r="C29" s="5">
        <v>87709.791592999987</v>
      </c>
      <c r="D29" s="5">
        <v>106172</v>
      </c>
      <c r="F29" t="s">
        <v>51</v>
      </c>
      <c r="G29">
        <v>19971787</v>
      </c>
      <c r="H29">
        <v>17836824</v>
      </c>
      <c r="I29" s="4" t="str">
        <f t="shared" si="0"/>
        <v>Nebraska</v>
      </c>
      <c r="J29">
        <f t="shared" si="1"/>
        <v>227.70304930919394</v>
      </c>
      <c r="L29" t="str">
        <f t="shared" si="2"/>
        <v>Nebraska</v>
      </c>
      <c r="M29" s="4">
        <f t="shared" si="3"/>
        <v>203.36183310944654</v>
      </c>
    </row>
    <row r="30" spans="2:13" x14ac:dyDescent="0.3">
      <c r="B30" t="s">
        <v>52</v>
      </c>
      <c r="C30" s="5">
        <v>77247.349306000004</v>
      </c>
      <c r="D30" s="5">
        <v>85508</v>
      </c>
      <c r="F30" t="s">
        <v>52</v>
      </c>
      <c r="G30">
        <v>42215698</v>
      </c>
      <c r="H30">
        <v>10195046</v>
      </c>
      <c r="I30" s="4" t="str">
        <f t="shared" si="0"/>
        <v>Nevada</v>
      </c>
      <c r="J30">
        <f t="shared" si="1"/>
        <v>546.50027967653511</v>
      </c>
      <c r="L30" t="str">
        <f t="shared" si="2"/>
        <v>Nevada</v>
      </c>
      <c r="M30" s="4">
        <f t="shared" si="3"/>
        <v>131.97923413027874</v>
      </c>
    </row>
    <row r="31" spans="2:13" x14ac:dyDescent="0.3">
      <c r="B31" t="s">
        <v>54</v>
      </c>
      <c r="C31" s="5">
        <v>78235.404635999992</v>
      </c>
      <c r="D31" s="5">
        <v>95604</v>
      </c>
      <c r="F31" t="s">
        <v>54</v>
      </c>
      <c r="G31">
        <v>0</v>
      </c>
      <c r="H31">
        <v>0</v>
      </c>
      <c r="I31" s="4" t="str">
        <f t="shared" si="0"/>
        <v>New Hampshire</v>
      </c>
      <c r="J31">
        <f t="shared" si="1"/>
        <v>0</v>
      </c>
      <c r="L31" t="str">
        <f t="shared" si="2"/>
        <v>New Hampshire</v>
      </c>
      <c r="M31" s="4">
        <f t="shared" si="3"/>
        <v>0</v>
      </c>
    </row>
    <row r="32" spans="2:13" x14ac:dyDescent="0.3">
      <c r="B32" t="s">
        <v>13</v>
      </c>
      <c r="C32" s="5">
        <v>295827.06371700007</v>
      </c>
      <c r="D32" s="5">
        <v>340393</v>
      </c>
      <c r="F32" t="s">
        <v>13</v>
      </c>
      <c r="G32">
        <v>417624738</v>
      </c>
      <c r="H32">
        <v>410195458</v>
      </c>
      <c r="I32" s="4" t="str">
        <f t="shared" si="0"/>
        <v>New Jersey</v>
      </c>
      <c r="J32">
        <f t="shared" si="1"/>
        <v>1411.7191738735453</v>
      </c>
      <c r="L32" t="str">
        <f t="shared" si="2"/>
        <v>New Jersey</v>
      </c>
      <c r="M32" s="4">
        <f t="shared" si="3"/>
        <v>1386.6055824845332</v>
      </c>
    </row>
    <row r="33" spans="2:13" x14ac:dyDescent="0.3">
      <c r="B33" t="s">
        <v>35</v>
      </c>
      <c r="C33" s="5">
        <v>83049.129486999998</v>
      </c>
      <c r="D33" s="5">
        <v>92483</v>
      </c>
      <c r="F33" t="s">
        <v>35</v>
      </c>
      <c r="G33">
        <v>106697293</v>
      </c>
      <c r="H33">
        <v>24372696</v>
      </c>
      <c r="I33" s="4" t="str">
        <f t="shared" si="0"/>
        <v>New Mexico</v>
      </c>
      <c r="J33">
        <f t="shared" si="1"/>
        <v>1284.7490835734977</v>
      </c>
      <c r="L33" t="str">
        <f t="shared" si="2"/>
        <v>New Mexico</v>
      </c>
      <c r="M33" s="4">
        <f t="shared" si="3"/>
        <v>293.4732266376754</v>
      </c>
    </row>
    <row r="34" spans="2:13" x14ac:dyDescent="0.3">
      <c r="B34" t="s">
        <v>16</v>
      </c>
      <c r="C34" s="5">
        <v>871821.37787200022</v>
      </c>
      <c r="D34" s="5">
        <v>1051144</v>
      </c>
      <c r="F34" t="s">
        <v>16</v>
      </c>
      <c r="G34">
        <v>970087000</v>
      </c>
      <c r="H34">
        <v>928432000</v>
      </c>
      <c r="I34" s="4" t="str">
        <f t="shared" si="0"/>
        <v>New York</v>
      </c>
      <c r="J34">
        <f t="shared" si="1"/>
        <v>1112.7130219814671</v>
      </c>
      <c r="L34" t="str">
        <f t="shared" si="2"/>
        <v>New York</v>
      </c>
      <c r="M34" s="4">
        <f t="shared" si="3"/>
        <v>1064.9337393700746</v>
      </c>
    </row>
    <row r="35" spans="2:13" x14ac:dyDescent="0.3">
      <c r="B35" t="s">
        <v>25</v>
      </c>
      <c r="C35" s="5">
        <v>382264.16065000003</v>
      </c>
      <c r="D35" s="5">
        <v>436495</v>
      </c>
      <c r="F35" t="s">
        <v>25</v>
      </c>
      <c r="G35">
        <v>311807974</v>
      </c>
      <c r="H35">
        <v>305663713</v>
      </c>
      <c r="I35" s="4" t="str">
        <f t="shared" si="0"/>
        <v>North Carolina</v>
      </c>
      <c r="J35">
        <f t="shared" si="1"/>
        <v>815.68717681982878</v>
      </c>
      <c r="L35" t="str">
        <f t="shared" si="2"/>
        <v>North Carolina</v>
      </c>
      <c r="M35" s="4">
        <f t="shared" si="3"/>
        <v>799.61383897525468</v>
      </c>
    </row>
    <row r="36" spans="2:13" x14ac:dyDescent="0.3">
      <c r="B36" t="s">
        <v>53</v>
      </c>
      <c r="C36" s="5">
        <v>39172.789950000006</v>
      </c>
      <c r="D36" s="5">
        <v>44284</v>
      </c>
      <c r="F36" t="s">
        <v>53</v>
      </c>
      <c r="G36">
        <v>18700138</v>
      </c>
      <c r="H36">
        <v>11230744</v>
      </c>
      <c r="I36" s="4" t="str">
        <f t="shared" si="0"/>
        <v>North Dakota</v>
      </c>
      <c r="J36">
        <f t="shared" si="1"/>
        <v>477.37569940432587</v>
      </c>
      <c r="L36" t="str">
        <f t="shared" si="2"/>
        <v>North Dakota</v>
      </c>
      <c r="M36" s="4">
        <f t="shared" si="3"/>
        <v>286.69757794466204</v>
      </c>
    </row>
    <row r="37" spans="2:13" x14ac:dyDescent="0.3">
      <c r="B37" t="s">
        <v>56</v>
      </c>
      <c r="C37" s="5">
        <v>451864.94065999991</v>
      </c>
      <c r="D37" s="5">
        <v>517803</v>
      </c>
      <c r="F37" t="s">
        <v>56</v>
      </c>
      <c r="G37">
        <v>131684371</v>
      </c>
      <c r="H37">
        <v>94431659</v>
      </c>
      <c r="I37" s="4" t="str">
        <f t="shared" si="0"/>
        <v>Ohio</v>
      </c>
      <c r="J37">
        <f t="shared" si="1"/>
        <v>291.42418264993091</v>
      </c>
      <c r="L37" t="str">
        <f t="shared" si="2"/>
        <v>Ohio</v>
      </c>
      <c r="M37" s="4">
        <f t="shared" si="3"/>
        <v>208.98204419681659</v>
      </c>
    </row>
    <row r="38" spans="2:13" x14ac:dyDescent="0.3">
      <c r="B38" t="s">
        <v>37</v>
      </c>
      <c r="C38" s="5">
        <v>156519.34527400005</v>
      </c>
      <c r="D38" s="5">
        <v>173800</v>
      </c>
      <c r="F38" t="s">
        <v>37</v>
      </c>
      <c r="G38">
        <v>97934730</v>
      </c>
      <c r="H38">
        <v>86182813</v>
      </c>
      <c r="I38" s="4" t="str">
        <f t="shared" si="0"/>
        <v>Oklahoma</v>
      </c>
      <c r="J38">
        <f t="shared" si="1"/>
        <v>625.70367789717727</v>
      </c>
      <c r="L38" t="str">
        <f t="shared" si="2"/>
        <v>Oklahoma</v>
      </c>
      <c r="M38" s="4">
        <f t="shared" si="3"/>
        <v>550.62083762955854</v>
      </c>
    </row>
    <row r="39" spans="2:13" x14ac:dyDescent="0.3">
      <c r="B39" t="s">
        <v>46</v>
      </c>
      <c r="C39" s="5">
        <v>155709.82330999998</v>
      </c>
      <c r="D39" s="5">
        <v>181184</v>
      </c>
      <c r="F39" t="s">
        <v>46</v>
      </c>
      <c r="G39">
        <v>72117186</v>
      </c>
      <c r="H39">
        <v>72117186</v>
      </c>
      <c r="I39" s="4" t="str">
        <f t="shared" si="0"/>
        <v>Oregon</v>
      </c>
      <c r="J39">
        <f t="shared" si="1"/>
        <v>463.15116456347874</v>
      </c>
      <c r="L39" t="str">
        <f t="shared" si="2"/>
        <v>Oregon</v>
      </c>
      <c r="M39" s="4">
        <f t="shared" si="3"/>
        <v>463.15116456347874</v>
      </c>
    </row>
    <row r="40" spans="2:13" x14ac:dyDescent="0.3">
      <c r="B40" t="s">
        <v>22</v>
      </c>
      <c r="C40" s="5">
        <v>505254.98234799999</v>
      </c>
      <c r="D40" s="5">
        <v>609968</v>
      </c>
      <c r="F40" t="s">
        <v>22</v>
      </c>
      <c r="G40">
        <v>435221019</v>
      </c>
      <c r="H40">
        <v>433408019</v>
      </c>
      <c r="I40" s="4" t="str">
        <f t="shared" si="0"/>
        <v>Pennsylvania</v>
      </c>
      <c r="J40">
        <f t="shared" si="1"/>
        <v>861.38887137234929</v>
      </c>
      <c r="L40" t="str">
        <f t="shared" si="2"/>
        <v>Pennsylvania</v>
      </c>
      <c r="M40" s="4">
        <f t="shared" si="3"/>
        <v>857.80058414443386</v>
      </c>
    </row>
    <row r="41" spans="2:13" x14ac:dyDescent="0.3">
      <c r="B41" t="s">
        <v>57</v>
      </c>
      <c r="C41" s="5">
        <v>148668.24834300001</v>
      </c>
      <c r="D41" s="5">
        <v>168750</v>
      </c>
      <c r="F41" t="s">
        <v>57</v>
      </c>
      <c r="G41">
        <v>6627890</v>
      </c>
      <c r="H41">
        <v>6627890</v>
      </c>
      <c r="I41" s="4" t="str">
        <f t="shared" si="0"/>
        <v>Puerto Rico</v>
      </c>
      <c r="J41">
        <f t="shared" si="1"/>
        <v>44.581745422253583</v>
      </c>
      <c r="L41" t="str">
        <f t="shared" si="2"/>
        <v>Puerto Rico</v>
      </c>
      <c r="M41" s="4">
        <f t="shared" si="3"/>
        <v>44.581745422253583</v>
      </c>
    </row>
    <row r="42" spans="2:13" x14ac:dyDescent="0.3">
      <c r="B42" t="s">
        <v>55</v>
      </c>
      <c r="C42" s="5">
        <v>62795.629745999999</v>
      </c>
      <c r="D42" s="5">
        <v>71402</v>
      </c>
      <c r="F42" t="s">
        <v>55</v>
      </c>
      <c r="G42">
        <v>9418904</v>
      </c>
      <c r="H42">
        <v>9418904</v>
      </c>
      <c r="I42" s="4" t="str">
        <f t="shared" si="0"/>
        <v>Rhode Island</v>
      </c>
      <c r="J42">
        <f t="shared" si="1"/>
        <v>149.99298578735844</v>
      </c>
      <c r="L42" t="str">
        <f t="shared" si="2"/>
        <v>Rhode Island</v>
      </c>
      <c r="M42" s="4">
        <f t="shared" si="3"/>
        <v>149.99298578735844</v>
      </c>
    </row>
    <row r="43" spans="2:13" x14ac:dyDescent="0.3">
      <c r="B43" t="s">
        <v>9</v>
      </c>
      <c r="C43" s="5">
        <v>180315.422903</v>
      </c>
      <c r="D43" s="5">
        <v>199670</v>
      </c>
      <c r="F43" t="s">
        <v>9</v>
      </c>
      <c r="G43">
        <v>394869892</v>
      </c>
      <c r="H43">
        <v>67388299</v>
      </c>
      <c r="I43" s="4" t="str">
        <f t="shared" si="0"/>
        <v>South Carolina</v>
      </c>
      <c r="J43">
        <f t="shared" si="1"/>
        <v>2189.8841798597491</v>
      </c>
      <c r="L43" t="str">
        <f t="shared" si="2"/>
        <v>South Carolina</v>
      </c>
      <c r="M43" s="4">
        <f t="shared" si="3"/>
        <v>373.72454288755591</v>
      </c>
    </row>
    <row r="44" spans="2:13" x14ac:dyDescent="0.3">
      <c r="B44" t="s">
        <v>58</v>
      </c>
      <c r="C44" s="5">
        <v>37229.996614999996</v>
      </c>
      <c r="D44" s="5">
        <v>41306</v>
      </c>
      <c r="F44" t="s">
        <v>58</v>
      </c>
      <c r="G44">
        <v>5562432</v>
      </c>
      <c r="H44">
        <v>225382</v>
      </c>
      <c r="I44" s="4" t="str">
        <f t="shared" si="0"/>
        <v>South Dakota</v>
      </c>
      <c r="J44">
        <f t="shared" si="1"/>
        <v>149.40726580025773</v>
      </c>
      <c r="L44" t="str">
        <f t="shared" si="2"/>
        <v>South Dakota</v>
      </c>
      <c r="M44" s="4">
        <f t="shared" si="3"/>
        <v>6.0537743887194821</v>
      </c>
    </row>
    <row r="45" spans="2:13" x14ac:dyDescent="0.3">
      <c r="B45" t="s">
        <v>15</v>
      </c>
      <c r="C45" s="5">
        <v>240031.718934</v>
      </c>
      <c r="D45" s="5">
        <v>276042</v>
      </c>
      <c r="F45" t="s">
        <v>15</v>
      </c>
      <c r="G45">
        <v>406387995</v>
      </c>
      <c r="H45">
        <v>118557589</v>
      </c>
      <c r="I45" s="4" t="str">
        <f t="shared" si="0"/>
        <v>Tennessee</v>
      </c>
      <c r="J45">
        <f t="shared" si="1"/>
        <v>1693.0595539822882</v>
      </c>
      <c r="L45" t="str">
        <f t="shared" si="2"/>
        <v>Tennessee</v>
      </c>
      <c r="M45" s="4">
        <f t="shared" si="3"/>
        <v>493.92467598250641</v>
      </c>
    </row>
    <row r="46" spans="2:13" x14ac:dyDescent="0.3">
      <c r="B46" t="s">
        <v>30</v>
      </c>
      <c r="C46" s="5">
        <v>998093.36910199991</v>
      </c>
      <c r="D46" s="5">
        <v>1136337</v>
      </c>
      <c r="F46" t="s">
        <v>30</v>
      </c>
      <c r="G46">
        <v>868813655</v>
      </c>
      <c r="H46">
        <v>868813655</v>
      </c>
      <c r="I46" s="4" t="str">
        <f t="shared" si="0"/>
        <v>Texas</v>
      </c>
      <c r="J46">
        <f t="shared" si="1"/>
        <v>870.47332633988458</v>
      </c>
      <c r="L46" t="str">
        <f t="shared" si="2"/>
        <v>Texas</v>
      </c>
      <c r="M46" s="4">
        <f t="shared" si="3"/>
        <v>870.47332633988458</v>
      </c>
    </row>
    <row r="47" spans="2:13" x14ac:dyDescent="0.3">
      <c r="B47" t="s">
        <v>59</v>
      </c>
      <c r="C47" s="5">
        <v>230949.224701</v>
      </c>
      <c r="D47" s="5">
        <v>265288</v>
      </c>
      <c r="F47" t="s">
        <v>59</v>
      </c>
      <c r="G47">
        <v>14233095</v>
      </c>
      <c r="H47">
        <v>2586145</v>
      </c>
      <c r="I47" s="4" t="str">
        <f t="shared" si="0"/>
        <v>Utah</v>
      </c>
      <c r="J47">
        <f t="shared" si="1"/>
        <v>61.628676253089715</v>
      </c>
      <c r="L47" t="str">
        <f t="shared" si="2"/>
        <v>Utah</v>
      </c>
      <c r="M47" s="4">
        <f t="shared" si="3"/>
        <v>11.197894270258626</v>
      </c>
    </row>
    <row r="48" spans="2:13" x14ac:dyDescent="0.3">
      <c r="B48" t="s">
        <v>36</v>
      </c>
      <c r="C48" s="5">
        <v>31658.308931</v>
      </c>
      <c r="D48" s="5">
        <v>36987</v>
      </c>
      <c r="F48" t="s">
        <v>36</v>
      </c>
      <c r="G48">
        <v>18052359</v>
      </c>
      <c r="H48">
        <v>17982559</v>
      </c>
      <c r="I48" s="4" t="str">
        <f t="shared" si="0"/>
        <v>Vermont</v>
      </c>
      <c r="J48">
        <f t="shared" si="1"/>
        <v>570.22499336100122</v>
      </c>
      <c r="L48" t="str">
        <f t="shared" si="2"/>
        <v>Vermont</v>
      </c>
      <c r="M48" s="4">
        <f t="shared" si="3"/>
        <v>568.02020092713713</v>
      </c>
    </row>
    <row r="49" spans="2:13" x14ac:dyDescent="0.3">
      <c r="B49" t="s">
        <v>43</v>
      </c>
      <c r="C49" s="5">
        <v>355347.5986749999</v>
      </c>
      <c r="D49" s="5">
        <v>421262</v>
      </c>
      <c r="F49" t="s">
        <v>43</v>
      </c>
      <c r="G49">
        <v>395201142</v>
      </c>
      <c r="H49">
        <v>322559752</v>
      </c>
      <c r="I49" s="4" t="str">
        <f t="shared" si="0"/>
        <v>Virginia</v>
      </c>
      <c r="J49">
        <f t="shared" si="1"/>
        <v>1112.1536869071404</v>
      </c>
      <c r="L49" t="str">
        <f t="shared" si="2"/>
        <v>Virginia</v>
      </c>
      <c r="M49" s="4">
        <f t="shared" si="3"/>
        <v>907.73021459197309</v>
      </c>
    </row>
    <row r="50" spans="2:13" x14ac:dyDescent="0.3">
      <c r="B50" t="s">
        <v>10</v>
      </c>
      <c r="C50" s="5">
        <v>268726.50643100002</v>
      </c>
      <c r="D50" s="5">
        <v>297826</v>
      </c>
      <c r="F50" t="s">
        <v>10</v>
      </c>
      <c r="G50">
        <v>341107869</v>
      </c>
      <c r="H50">
        <v>328667109</v>
      </c>
      <c r="I50" s="4" t="str">
        <f t="shared" si="0"/>
        <v>Washington</v>
      </c>
      <c r="J50">
        <f t="shared" si="1"/>
        <v>1269.3495462368357</v>
      </c>
      <c r="L50" t="str">
        <f t="shared" si="2"/>
        <v>Washington</v>
      </c>
      <c r="M50" s="4">
        <f t="shared" si="3"/>
        <v>1223.0542992021174</v>
      </c>
    </row>
    <row r="51" spans="2:13" x14ac:dyDescent="0.3">
      <c r="B51" t="s">
        <v>60</v>
      </c>
      <c r="C51" s="5">
        <v>43288.152301000002</v>
      </c>
      <c r="D51" s="5">
        <v>74953</v>
      </c>
      <c r="F51" t="s">
        <v>42</v>
      </c>
      <c r="G51">
        <v>31013749</v>
      </c>
      <c r="H51">
        <v>1070017</v>
      </c>
      <c r="I51" s="4" t="str">
        <f t="shared" si="0"/>
        <v>Washington, DC</v>
      </c>
      <c r="J51">
        <f t="shared" si="1"/>
        <v>716.44889771106148</v>
      </c>
      <c r="L51" t="str">
        <f t="shared" si="2"/>
        <v>Washington, DC</v>
      </c>
      <c r="M51" s="4">
        <f t="shared" si="3"/>
        <v>24.718472448529099</v>
      </c>
    </row>
    <row r="52" spans="2:13" x14ac:dyDescent="0.3">
      <c r="B52" t="s">
        <v>29</v>
      </c>
      <c r="C52" s="5">
        <v>89802.664052999986</v>
      </c>
      <c r="D52" s="5">
        <v>104310</v>
      </c>
      <c r="F52" t="s">
        <v>29</v>
      </c>
      <c r="G52">
        <v>102536290</v>
      </c>
      <c r="H52">
        <v>44355498</v>
      </c>
      <c r="I52" s="4" t="str">
        <f t="shared" si="0"/>
        <v>West Virginia</v>
      </c>
      <c r="J52">
        <f t="shared" si="1"/>
        <v>1141.7956369254798</v>
      </c>
      <c r="L52" t="str">
        <f t="shared" si="2"/>
        <v>West Virginia</v>
      </c>
      <c r="M52" s="4">
        <f t="shared" si="3"/>
        <v>493.92185040103209</v>
      </c>
    </row>
    <row r="53" spans="2:13" x14ac:dyDescent="0.3">
      <c r="B53" t="s">
        <v>39</v>
      </c>
      <c r="C53" s="5">
        <v>233001.67172100008</v>
      </c>
      <c r="D53" s="5">
        <v>261677</v>
      </c>
      <c r="F53" t="s">
        <v>39</v>
      </c>
      <c r="G53">
        <v>126618558</v>
      </c>
      <c r="H53">
        <v>122954927</v>
      </c>
      <c r="I53" s="4" t="str">
        <f t="shared" si="0"/>
        <v>Wisconsin</v>
      </c>
      <c r="J53">
        <f t="shared" si="1"/>
        <v>543.4233886167782</v>
      </c>
      <c r="L53" t="str">
        <f t="shared" si="2"/>
        <v>Wisconsin</v>
      </c>
      <c r="M53" s="4">
        <f t="shared" si="3"/>
        <v>527.69976323272135</v>
      </c>
    </row>
    <row r="54" spans="2:13" x14ac:dyDescent="0.3">
      <c r="B54" t="s">
        <v>33</v>
      </c>
      <c r="C54" s="5">
        <v>21680.537208000002</v>
      </c>
      <c r="D54" s="5">
        <v>23616</v>
      </c>
      <c r="F54" t="s">
        <v>33</v>
      </c>
      <c r="G54">
        <v>0</v>
      </c>
      <c r="H54">
        <v>0</v>
      </c>
      <c r="I54" s="4" t="str">
        <f t="shared" si="0"/>
        <v>Wyoming</v>
      </c>
      <c r="J54">
        <f t="shared" si="1"/>
        <v>0</v>
      </c>
      <c r="L54" t="str">
        <f t="shared" si="2"/>
        <v>Wyoming</v>
      </c>
      <c r="M54" s="4">
        <f t="shared" si="3"/>
        <v>0</v>
      </c>
    </row>
    <row r="55" spans="2:13" x14ac:dyDescent="0.3">
      <c r="C55" s="5"/>
      <c r="D55" s="5"/>
      <c r="G55" s="4">
        <f>+H55/C56</f>
        <v>0</v>
      </c>
      <c r="I55" s="4">
        <f t="shared" si="0"/>
        <v>0</v>
      </c>
      <c r="M55" s="4"/>
    </row>
    <row r="56" spans="2:13" x14ac:dyDescent="0.3">
      <c r="B56" t="s">
        <v>61</v>
      </c>
      <c r="C56" s="5">
        <f>SUM(C3:C54)</f>
        <v>13174933.691397002</v>
      </c>
      <c r="D56" s="5">
        <f>SUM(D3:D54)</f>
        <v>15361462</v>
      </c>
      <c r="F56" t="s">
        <v>61</v>
      </c>
      <c r="G56" s="5">
        <f>SUM(G3:G54)</f>
        <v>10761199738</v>
      </c>
      <c r="H56" s="5">
        <f>SUM(H3:H54)</f>
        <v>8216693624</v>
      </c>
      <c r="I56" s="4" t="str">
        <f t="shared" si="0"/>
        <v>Nation</v>
      </c>
      <c r="J56">
        <f t="shared" si="1"/>
        <v>816.79346477674289</v>
      </c>
      <c r="L56" t="str">
        <f t="shared" si="2"/>
        <v>Nation</v>
      </c>
      <c r="M56" s="4">
        <f t="shared" si="3"/>
        <v>623.6610989067334</v>
      </c>
    </row>
  </sheetData>
  <sortState ref="B3:D54">
    <sortCondition ref="B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SheetLayoutView="100" workbookViewId="0"/>
  </sheetViews>
  <sheetFormatPr defaultRowHeight="14.4" x14ac:dyDescent="0.3"/>
  <cols>
    <col min="1" max="1" width="16.109375" customWidth="1"/>
    <col min="2" max="2" width="16" customWidth="1"/>
    <col min="4" max="4" width="16.109375" customWidth="1"/>
    <col min="5" max="5" width="16" customWidth="1"/>
    <col min="7" max="7" width="16.109375" customWidth="1"/>
    <col min="8" max="8" width="16" customWidth="1"/>
    <col min="11" max="11" width="19.5546875" customWidth="1"/>
    <col min="12" max="12" width="14" customWidth="1"/>
    <col min="13" max="13" width="13.5546875" customWidth="1"/>
  </cols>
  <sheetData>
    <row r="1" spans="1:8" ht="15" x14ac:dyDescent="0.25">
      <c r="A1" s="1" t="s">
        <v>68</v>
      </c>
    </row>
    <row r="2" spans="1:8" ht="15" x14ac:dyDescent="0.25">
      <c r="B2" s="2"/>
      <c r="E2" s="3"/>
      <c r="G2" s="3"/>
    </row>
    <row r="3" spans="1:8" ht="15" x14ac:dyDescent="0.25">
      <c r="B3" s="2" t="s">
        <v>69</v>
      </c>
      <c r="E3" s="3" t="s">
        <v>0</v>
      </c>
      <c r="H3" s="3" t="s">
        <v>1</v>
      </c>
    </row>
    <row r="4" spans="1:8" ht="15" x14ac:dyDescent="0.25">
      <c r="B4" s="3" t="s">
        <v>2</v>
      </c>
      <c r="E4" s="3" t="s">
        <v>3</v>
      </c>
      <c r="H4" s="3" t="s">
        <v>4</v>
      </c>
    </row>
    <row r="5" spans="1:8" ht="15" x14ac:dyDescent="0.25">
      <c r="A5" t="s">
        <v>5</v>
      </c>
      <c r="B5" s="3" t="s">
        <v>6</v>
      </c>
      <c r="D5" t="s">
        <v>5</v>
      </c>
      <c r="E5" s="3" t="s">
        <v>7</v>
      </c>
      <c r="G5" t="s">
        <v>5</v>
      </c>
      <c r="H5" s="3" t="s">
        <v>7</v>
      </c>
    </row>
    <row r="7" spans="1:8" ht="15" x14ac:dyDescent="0.25">
      <c r="A7" t="s">
        <v>8</v>
      </c>
      <c r="B7" s="5">
        <v>209312.48727600003</v>
      </c>
      <c r="D7" t="s">
        <v>9</v>
      </c>
      <c r="E7" s="4">
        <v>2189.8841798597491</v>
      </c>
      <c r="G7" t="s">
        <v>13</v>
      </c>
      <c r="H7" s="4">
        <v>1386.6055824845332</v>
      </c>
    </row>
    <row r="8" spans="1:8" ht="15" x14ac:dyDescent="0.25">
      <c r="A8" t="s">
        <v>11</v>
      </c>
      <c r="B8" s="5">
        <v>18080.603469999998</v>
      </c>
      <c r="D8" t="s">
        <v>12</v>
      </c>
      <c r="E8" s="4">
        <v>2031.6688158271347</v>
      </c>
      <c r="G8" t="s">
        <v>10</v>
      </c>
      <c r="H8" s="4">
        <v>1223.0542992021174</v>
      </c>
    </row>
    <row r="9" spans="1:8" ht="15" x14ac:dyDescent="0.25">
      <c r="A9" t="s">
        <v>14</v>
      </c>
      <c r="B9" s="5">
        <v>388935.29094399995</v>
      </c>
      <c r="D9" t="s">
        <v>15</v>
      </c>
      <c r="E9" s="4">
        <v>1693.0595539822882</v>
      </c>
      <c r="G9" t="s">
        <v>19</v>
      </c>
      <c r="H9" s="4">
        <v>1176.264412975037</v>
      </c>
    </row>
    <row r="10" spans="1:8" ht="15" x14ac:dyDescent="0.25">
      <c r="A10" t="s">
        <v>17</v>
      </c>
      <c r="B10" s="5">
        <v>117400.99942400001</v>
      </c>
      <c r="D10" t="s">
        <v>13</v>
      </c>
      <c r="E10" s="4">
        <v>1411.7191738735453</v>
      </c>
      <c r="G10" t="s">
        <v>20</v>
      </c>
      <c r="H10" s="4">
        <v>1091.3645594023233</v>
      </c>
    </row>
    <row r="11" spans="1:8" ht="15" x14ac:dyDescent="0.25">
      <c r="A11" t="s">
        <v>19</v>
      </c>
      <c r="B11" s="5">
        <v>1716352.1583499997</v>
      </c>
      <c r="D11" t="s">
        <v>24</v>
      </c>
      <c r="E11" s="4">
        <v>1316.5124037263104</v>
      </c>
      <c r="G11" t="s">
        <v>16</v>
      </c>
      <c r="H11" s="4">
        <v>1064.9337393700746</v>
      </c>
    </row>
    <row r="12" spans="1:8" ht="15" x14ac:dyDescent="0.25">
      <c r="A12" t="s">
        <v>21</v>
      </c>
      <c r="B12" s="5">
        <v>225279.653154</v>
      </c>
      <c r="D12" t="s">
        <v>18</v>
      </c>
      <c r="E12" s="4">
        <v>1308.7749558819653</v>
      </c>
      <c r="G12" t="s">
        <v>43</v>
      </c>
      <c r="H12" s="4">
        <v>907.73021459197309</v>
      </c>
    </row>
    <row r="13" spans="1:8" ht="15" x14ac:dyDescent="0.25">
      <c r="A13" t="s">
        <v>23</v>
      </c>
      <c r="B13" s="5">
        <v>132911.648456</v>
      </c>
      <c r="D13" t="s">
        <v>35</v>
      </c>
      <c r="E13" s="4">
        <v>1284.7490835734977</v>
      </c>
      <c r="G13" t="s">
        <v>30</v>
      </c>
      <c r="H13" s="4">
        <v>870.47332633988458</v>
      </c>
    </row>
    <row r="14" spans="1:8" ht="15" x14ac:dyDescent="0.25">
      <c r="A14" t="s">
        <v>26</v>
      </c>
      <c r="B14" s="5">
        <v>39885.170313000002</v>
      </c>
      <c r="D14" t="s">
        <v>10</v>
      </c>
      <c r="E14" s="4">
        <v>1269.3495462368357</v>
      </c>
      <c r="G14" t="s">
        <v>27</v>
      </c>
      <c r="H14" s="4">
        <v>868.26952234430883</v>
      </c>
    </row>
    <row r="15" spans="1:8" ht="15" x14ac:dyDescent="0.25">
      <c r="A15" t="s">
        <v>28</v>
      </c>
      <c r="B15" s="5">
        <v>723051.07521899953</v>
      </c>
      <c r="D15" t="s">
        <v>19</v>
      </c>
      <c r="E15" s="4">
        <v>1176.9950695561465</v>
      </c>
      <c r="G15" t="s">
        <v>22</v>
      </c>
      <c r="H15" s="4">
        <v>857.80058414443386</v>
      </c>
    </row>
    <row r="16" spans="1:8" ht="15" x14ac:dyDescent="0.25">
      <c r="A16" t="s">
        <v>12</v>
      </c>
      <c r="B16" s="5">
        <v>358745.97932599991</v>
      </c>
      <c r="D16" t="s">
        <v>29</v>
      </c>
      <c r="E16" s="4">
        <v>1141.7956369254798</v>
      </c>
      <c r="G16" t="s">
        <v>25</v>
      </c>
      <c r="H16" s="4">
        <v>799.61383897525468</v>
      </c>
    </row>
    <row r="17" spans="1:8" ht="15" x14ac:dyDescent="0.25">
      <c r="A17" t="s">
        <v>32</v>
      </c>
      <c r="B17" s="5">
        <v>42969.412298999989</v>
      </c>
      <c r="D17" t="s">
        <v>20</v>
      </c>
      <c r="E17" s="4">
        <v>1112.9902696874212</v>
      </c>
      <c r="G17" t="s">
        <v>31</v>
      </c>
      <c r="H17" s="4">
        <v>743.18111914082658</v>
      </c>
    </row>
    <row r="18" spans="1:8" ht="15" x14ac:dyDescent="0.25">
      <c r="A18" t="s">
        <v>34</v>
      </c>
      <c r="B18" s="5">
        <v>79489.105502999999</v>
      </c>
      <c r="D18" t="s">
        <v>16</v>
      </c>
      <c r="E18" s="4">
        <v>1112.7130219814671</v>
      </c>
      <c r="G18" t="s">
        <v>24</v>
      </c>
      <c r="H18" s="4">
        <v>586.28413201871638</v>
      </c>
    </row>
    <row r="19" spans="1:8" ht="15" x14ac:dyDescent="0.25">
      <c r="A19" t="s">
        <v>31</v>
      </c>
      <c r="B19" s="5">
        <v>466283.46317599987</v>
      </c>
      <c r="D19" t="s">
        <v>43</v>
      </c>
      <c r="E19" s="4">
        <v>1112.1536869071404</v>
      </c>
      <c r="G19" t="s">
        <v>36</v>
      </c>
      <c r="H19" s="4">
        <v>568.02020092713713</v>
      </c>
    </row>
    <row r="20" spans="1:8" ht="15" x14ac:dyDescent="0.25">
      <c r="A20" t="s">
        <v>20</v>
      </c>
      <c r="B20" s="5">
        <v>272982.10889599996</v>
      </c>
      <c r="D20" t="s">
        <v>17</v>
      </c>
      <c r="E20" s="4">
        <v>948.4676156618541</v>
      </c>
      <c r="G20" t="s">
        <v>37</v>
      </c>
      <c r="H20" s="4">
        <v>550.62083762955854</v>
      </c>
    </row>
    <row r="21" spans="1:8" ht="15" x14ac:dyDescent="0.25">
      <c r="A21" t="s">
        <v>38</v>
      </c>
      <c r="B21" s="5">
        <v>171092.90019400005</v>
      </c>
      <c r="D21" t="s">
        <v>11</v>
      </c>
      <c r="E21" s="4">
        <v>939.94639217647762</v>
      </c>
      <c r="G21" t="s">
        <v>39</v>
      </c>
      <c r="H21" s="4">
        <v>527.69976323272135</v>
      </c>
    </row>
    <row r="22" spans="1:8" x14ac:dyDescent="0.3">
      <c r="A22" t="s">
        <v>40</v>
      </c>
      <c r="B22" s="5">
        <v>140666.79379500001</v>
      </c>
      <c r="D22" t="s">
        <v>27</v>
      </c>
      <c r="E22" s="4">
        <v>873.23030649460884</v>
      </c>
      <c r="G22" t="s">
        <v>21</v>
      </c>
      <c r="H22" s="4">
        <v>513.95805337488889</v>
      </c>
    </row>
    <row r="23" spans="1:8" x14ac:dyDescent="0.3">
      <c r="A23" t="s">
        <v>24</v>
      </c>
      <c r="B23" s="5">
        <v>168441.55692900004</v>
      </c>
      <c r="D23" t="s">
        <v>30</v>
      </c>
      <c r="E23" s="4">
        <v>870.47332633988458</v>
      </c>
      <c r="G23" t="s">
        <v>15</v>
      </c>
      <c r="H23" s="4">
        <v>493.92467598250641</v>
      </c>
    </row>
    <row r="24" spans="1:8" x14ac:dyDescent="0.3">
      <c r="A24" t="s">
        <v>64</v>
      </c>
      <c r="B24" s="5">
        <v>173572.96682600002</v>
      </c>
      <c r="D24" t="s">
        <v>22</v>
      </c>
      <c r="E24" s="4">
        <v>861.38887137234929</v>
      </c>
      <c r="G24" t="s">
        <v>29</v>
      </c>
      <c r="H24" s="4">
        <v>493.92185040103209</v>
      </c>
    </row>
    <row r="25" spans="1:8" x14ac:dyDescent="0.3">
      <c r="A25" t="s">
        <v>44</v>
      </c>
      <c r="B25" s="5">
        <v>48216.231499999994</v>
      </c>
      <c r="D25" t="s">
        <v>25</v>
      </c>
      <c r="E25" s="4">
        <v>815.68717681982878</v>
      </c>
      <c r="G25" t="s">
        <v>46</v>
      </c>
      <c r="H25" s="4">
        <v>463.15116456347874</v>
      </c>
    </row>
    <row r="26" spans="1:8" x14ac:dyDescent="0.3">
      <c r="A26" t="s">
        <v>41</v>
      </c>
      <c r="B26" s="5">
        <v>212280.075266</v>
      </c>
      <c r="D26" t="s">
        <v>31</v>
      </c>
      <c r="E26" s="4">
        <v>745.17872804948399</v>
      </c>
      <c r="G26" t="s">
        <v>41</v>
      </c>
      <c r="H26" s="4">
        <v>435.15203621559658</v>
      </c>
    </row>
    <row r="27" spans="1:8" x14ac:dyDescent="0.3">
      <c r="A27" t="s">
        <v>65</v>
      </c>
      <c r="B27" s="5">
        <v>314317.07564099983</v>
      </c>
      <c r="D27" t="s">
        <v>42</v>
      </c>
      <c r="E27" s="4">
        <v>716.44889771106148</v>
      </c>
      <c r="G27" t="s">
        <v>44</v>
      </c>
      <c r="H27" s="4">
        <v>384.47380525788299</v>
      </c>
    </row>
    <row r="28" spans="1:8" x14ac:dyDescent="0.3">
      <c r="A28" t="s">
        <v>47</v>
      </c>
      <c r="B28" s="5">
        <v>381566.81942399999</v>
      </c>
      <c r="D28" t="s">
        <v>37</v>
      </c>
      <c r="E28" s="4">
        <v>625.70367789717727</v>
      </c>
      <c r="G28" t="s">
        <v>9</v>
      </c>
      <c r="H28" s="4">
        <v>373.72454288755591</v>
      </c>
    </row>
    <row r="29" spans="1:8" x14ac:dyDescent="0.3">
      <c r="A29" t="s">
        <v>27</v>
      </c>
      <c r="B29" s="5">
        <v>223680.16151900002</v>
      </c>
      <c r="D29" t="s">
        <v>36</v>
      </c>
      <c r="E29" s="4">
        <v>570.22499336100122</v>
      </c>
      <c r="G29" t="s">
        <v>8</v>
      </c>
      <c r="H29" s="4">
        <v>359.76764205522113</v>
      </c>
    </row>
    <row r="30" spans="1:8" x14ac:dyDescent="0.3">
      <c r="A30" t="s">
        <v>48</v>
      </c>
      <c r="B30" s="5">
        <v>132783.68365999995</v>
      </c>
      <c r="D30" t="s">
        <v>52</v>
      </c>
      <c r="E30" s="4">
        <v>546.50027967653511</v>
      </c>
      <c r="G30" t="s">
        <v>38</v>
      </c>
      <c r="H30" s="4">
        <v>357.55815075104636</v>
      </c>
    </row>
    <row r="31" spans="1:8" x14ac:dyDescent="0.3">
      <c r="A31" t="s">
        <v>49</v>
      </c>
      <c r="B31" s="5">
        <v>251599.79822700008</v>
      </c>
      <c r="D31" t="s">
        <v>39</v>
      </c>
      <c r="E31" s="4">
        <v>543.4233886167782</v>
      </c>
      <c r="G31" t="s">
        <v>11</v>
      </c>
      <c r="H31" s="4">
        <v>316.8919117941366</v>
      </c>
    </row>
    <row r="32" spans="1:8" x14ac:dyDescent="0.3">
      <c r="A32" t="s">
        <v>50</v>
      </c>
      <c r="B32" s="5">
        <v>38771.264143000008</v>
      </c>
      <c r="D32" t="s">
        <v>21</v>
      </c>
      <c r="E32" s="4">
        <v>539.64944147394431</v>
      </c>
      <c r="G32" t="s">
        <v>49</v>
      </c>
      <c r="H32" s="4">
        <v>298.47587927016519</v>
      </c>
    </row>
    <row r="33" spans="1:8" x14ac:dyDescent="0.3">
      <c r="A33" t="s">
        <v>51</v>
      </c>
      <c r="B33" s="5">
        <v>87709.791592999987</v>
      </c>
      <c r="D33" t="s">
        <v>28</v>
      </c>
      <c r="E33" s="4">
        <v>533.44315528910067</v>
      </c>
      <c r="G33" t="s">
        <v>35</v>
      </c>
      <c r="H33" s="4">
        <v>293.4732266376754</v>
      </c>
    </row>
    <row r="34" spans="1:8" x14ac:dyDescent="0.3">
      <c r="A34" t="s">
        <v>52</v>
      </c>
      <c r="B34" s="5">
        <v>77247.349306000004</v>
      </c>
      <c r="D34" t="s">
        <v>49</v>
      </c>
      <c r="E34" s="4">
        <v>515.19327882390064</v>
      </c>
      <c r="G34" t="s">
        <v>26</v>
      </c>
      <c r="H34" s="4">
        <v>291.56952092065143</v>
      </c>
    </row>
    <row r="35" spans="1:8" x14ac:dyDescent="0.3">
      <c r="A35" t="s">
        <v>54</v>
      </c>
      <c r="B35" s="5">
        <v>78235.404635999992</v>
      </c>
      <c r="D35" t="s">
        <v>26</v>
      </c>
      <c r="E35" s="4">
        <v>506.61932345852233</v>
      </c>
      <c r="G35" t="s">
        <v>45</v>
      </c>
      <c r="H35" s="4">
        <v>289.5164280032194</v>
      </c>
    </row>
    <row r="36" spans="1:8" x14ac:dyDescent="0.3">
      <c r="A36" t="s">
        <v>13</v>
      </c>
      <c r="B36" s="5">
        <v>295827.06371700007</v>
      </c>
      <c r="D36" t="s">
        <v>53</v>
      </c>
      <c r="E36" s="4">
        <v>477.37569940432587</v>
      </c>
      <c r="G36" t="s">
        <v>53</v>
      </c>
      <c r="H36" s="4">
        <v>286.69757794466204</v>
      </c>
    </row>
    <row r="37" spans="1:8" x14ac:dyDescent="0.3">
      <c r="A37" t="s">
        <v>35</v>
      </c>
      <c r="B37" s="5">
        <v>83049.129486999998</v>
      </c>
      <c r="D37" t="s">
        <v>46</v>
      </c>
      <c r="E37" s="4">
        <v>463.15116456347874</v>
      </c>
      <c r="G37" t="s">
        <v>47</v>
      </c>
      <c r="H37" s="4">
        <v>281.06230033809516</v>
      </c>
    </row>
    <row r="38" spans="1:8" x14ac:dyDescent="0.3">
      <c r="A38" t="s">
        <v>16</v>
      </c>
      <c r="B38" s="5">
        <v>871821.37787200022</v>
      </c>
      <c r="D38" t="s">
        <v>41</v>
      </c>
      <c r="E38" s="4">
        <v>438.38521765827306</v>
      </c>
      <c r="G38" t="s">
        <v>23</v>
      </c>
      <c r="H38" s="4">
        <v>267.09242126172313</v>
      </c>
    </row>
    <row r="39" spans="1:8" x14ac:dyDescent="0.3">
      <c r="A39" t="s">
        <v>25</v>
      </c>
      <c r="B39" s="5">
        <v>382264.16065000003</v>
      </c>
      <c r="D39" t="s">
        <v>38</v>
      </c>
      <c r="E39" s="4">
        <v>388.0438634491523</v>
      </c>
      <c r="G39" t="s">
        <v>28</v>
      </c>
      <c r="H39" s="4">
        <v>221.27208088521482</v>
      </c>
    </row>
    <row r="40" spans="1:8" x14ac:dyDescent="0.3">
      <c r="A40" t="s">
        <v>53</v>
      </c>
      <c r="B40" s="5">
        <v>39172.789950000006</v>
      </c>
      <c r="D40" t="s">
        <v>44</v>
      </c>
      <c r="E40" s="4">
        <v>384.47380525788299</v>
      </c>
      <c r="G40" t="s">
        <v>56</v>
      </c>
      <c r="H40" s="4">
        <v>208.98204419681659</v>
      </c>
    </row>
    <row r="41" spans="1:8" x14ac:dyDescent="0.3">
      <c r="A41" t="s">
        <v>56</v>
      </c>
      <c r="B41" s="5">
        <v>451864.94065999991</v>
      </c>
      <c r="D41" t="s">
        <v>8</v>
      </c>
      <c r="E41" s="4">
        <v>382.9625028262281</v>
      </c>
      <c r="G41" t="s">
        <v>51</v>
      </c>
      <c r="H41" s="4">
        <v>203.36183310944654</v>
      </c>
    </row>
    <row r="42" spans="1:8" x14ac:dyDescent="0.3">
      <c r="A42" t="s">
        <v>37</v>
      </c>
      <c r="B42" s="5">
        <v>156519.34527400005</v>
      </c>
      <c r="D42" t="s">
        <v>45</v>
      </c>
      <c r="E42" s="4">
        <v>298.19167733365799</v>
      </c>
      <c r="G42" t="s">
        <v>18</v>
      </c>
      <c r="H42" s="4">
        <v>152.10472277325431</v>
      </c>
    </row>
    <row r="43" spans="1:8" x14ac:dyDescent="0.3">
      <c r="A43" t="s">
        <v>46</v>
      </c>
      <c r="B43" s="5">
        <v>155709.82330999998</v>
      </c>
      <c r="D43" t="s">
        <v>56</v>
      </c>
      <c r="E43" s="4">
        <v>291.42418264993091</v>
      </c>
      <c r="G43" t="s">
        <v>55</v>
      </c>
      <c r="H43" s="4">
        <v>149.99298578735844</v>
      </c>
    </row>
    <row r="44" spans="1:8" x14ac:dyDescent="0.3">
      <c r="A44" t="s">
        <v>22</v>
      </c>
      <c r="B44" s="5">
        <v>505254.98234799999</v>
      </c>
      <c r="D44" t="s">
        <v>47</v>
      </c>
      <c r="E44" s="4">
        <v>283.94454256675687</v>
      </c>
      <c r="G44" t="s">
        <v>52</v>
      </c>
      <c r="H44" s="4">
        <v>131.97923413027874</v>
      </c>
    </row>
    <row r="45" spans="1:8" x14ac:dyDescent="0.3">
      <c r="A45" t="s">
        <v>57</v>
      </c>
      <c r="B45" s="5">
        <v>148668.24834300001</v>
      </c>
      <c r="D45" t="s">
        <v>48</v>
      </c>
      <c r="E45" s="4">
        <v>272.96746106855227</v>
      </c>
      <c r="G45" t="s">
        <v>48</v>
      </c>
      <c r="H45" s="4">
        <v>126.24136142300488</v>
      </c>
    </row>
    <row r="46" spans="1:8" x14ac:dyDescent="0.3">
      <c r="A46" t="s">
        <v>55</v>
      </c>
      <c r="B46" s="5">
        <v>62795.629745999999</v>
      </c>
      <c r="D46" t="s">
        <v>23</v>
      </c>
      <c r="E46" s="4">
        <v>268.70620758136994</v>
      </c>
      <c r="G46" t="s">
        <v>34</v>
      </c>
      <c r="H46" s="4">
        <v>124.79130237068307</v>
      </c>
    </row>
    <row r="47" spans="1:8" x14ac:dyDescent="0.3">
      <c r="A47" t="s">
        <v>9</v>
      </c>
      <c r="B47" s="5">
        <v>180315.422903</v>
      </c>
      <c r="D47" t="s">
        <v>51</v>
      </c>
      <c r="E47" s="4">
        <v>227.70304930919394</v>
      </c>
      <c r="G47" t="s">
        <v>40</v>
      </c>
      <c r="H47" s="4">
        <v>122.63481333867705</v>
      </c>
    </row>
    <row r="48" spans="1:8" x14ac:dyDescent="0.3">
      <c r="A48" t="s">
        <v>58</v>
      </c>
      <c r="B48" s="5">
        <v>37229.996614999996</v>
      </c>
      <c r="D48" t="s">
        <v>55</v>
      </c>
      <c r="E48" s="4">
        <v>149.99298578735844</v>
      </c>
      <c r="G48" t="s">
        <v>17</v>
      </c>
      <c r="H48" s="4">
        <v>78.045928441448154</v>
      </c>
    </row>
    <row r="49" spans="1:8" x14ac:dyDescent="0.3">
      <c r="A49" t="s">
        <v>15</v>
      </c>
      <c r="B49" s="5">
        <v>240031.718934</v>
      </c>
      <c r="D49" t="s">
        <v>58</v>
      </c>
      <c r="E49" s="4">
        <v>149.40726580025773</v>
      </c>
      <c r="G49" t="s">
        <v>32</v>
      </c>
      <c r="H49" s="4">
        <v>76.449474736624467</v>
      </c>
    </row>
    <row r="50" spans="1:8" x14ac:dyDescent="0.3">
      <c r="A50" t="s">
        <v>30</v>
      </c>
      <c r="B50" s="5">
        <v>998093.36910199991</v>
      </c>
      <c r="D50" t="s">
        <v>34</v>
      </c>
      <c r="E50" s="4">
        <v>127.11598571981229</v>
      </c>
      <c r="G50" t="s">
        <v>14</v>
      </c>
      <c r="H50" s="4">
        <v>58.010688475293442</v>
      </c>
    </row>
    <row r="51" spans="1:8" x14ac:dyDescent="0.3">
      <c r="A51" t="s">
        <v>59</v>
      </c>
      <c r="B51" s="5">
        <v>230949.224701</v>
      </c>
      <c r="D51" t="s">
        <v>40</v>
      </c>
      <c r="E51" s="4">
        <v>122.63481333867705</v>
      </c>
      <c r="G51" t="s">
        <v>57</v>
      </c>
      <c r="H51" s="4">
        <v>44.581745422253583</v>
      </c>
    </row>
    <row r="52" spans="1:8" x14ac:dyDescent="0.3">
      <c r="A52" t="s">
        <v>36</v>
      </c>
      <c r="B52" s="5">
        <v>31658.308931</v>
      </c>
      <c r="D52" t="s">
        <v>32</v>
      </c>
      <c r="E52" s="4">
        <v>76.449474736624467</v>
      </c>
      <c r="G52" t="s">
        <v>42</v>
      </c>
      <c r="H52" s="4">
        <v>24.718472448529099</v>
      </c>
    </row>
    <row r="53" spans="1:8" x14ac:dyDescent="0.3">
      <c r="A53" t="s">
        <v>43</v>
      </c>
      <c r="B53" s="5">
        <v>355347.5986749999</v>
      </c>
      <c r="D53" t="s">
        <v>59</v>
      </c>
      <c r="E53" s="4">
        <v>61.628676253089715</v>
      </c>
      <c r="G53" t="s">
        <v>59</v>
      </c>
      <c r="H53" s="4">
        <v>11.197894270258626</v>
      </c>
    </row>
    <row r="54" spans="1:8" x14ac:dyDescent="0.3">
      <c r="A54" t="s">
        <v>10</v>
      </c>
      <c r="B54" s="5">
        <v>268726.50643100002</v>
      </c>
      <c r="D54" t="s">
        <v>14</v>
      </c>
      <c r="E54" s="4">
        <v>58.010688475293442</v>
      </c>
      <c r="G54" t="s">
        <v>50</v>
      </c>
      <c r="H54" s="4">
        <v>10.322903027454167</v>
      </c>
    </row>
    <row r="55" spans="1:8" x14ac:dyDescent="0.3">
      <c r="A55" t="s">
        <v>60</v>
      </c>
      <c r="B55" s="5">
        <v>43288.152301000002</v>
      </c>
      <c r="D55" t="s">
        <v>57</v>
      </c>
      <c r="E55" s="4">
        <v>44.581745422253583</v>
      </c>
      <c r="G55" t="s">
        <v>58</v>
      </c>
      <c r="H55" s="4">
        <v>6.0537743887194821</v>
      </c>
    </row>
    <row r="56" spans="1:8" x14ac:dyDescent="0.3">
      <c r="A56" t="s">
        <v>29</v>
      </c>
      <c r="B56" s="5">
        <v>89802.664052999986</v>
      </c>
      <c r="D56" t="s">
        <v>50</v>
      </c>
      <c r="E56" s="4">
        <v>34.283947902688837</v>
      </c>
      <c r="G56" t="s">
        <v>12</v>
      </c>
      <c r="H56" s="4">
        <v>0</v>
      </c>
    </row>
    <row r="57" spans="1:8" x14ac:dyDescent="0.3">
      <c r="A57" t="s">
        <v>39</v>
      </c>
      <c r="B57" s="5">
        <v>233001.67172100008</v>
      </c>
      <c r="D57" t="s">
        <v>54</v>
      </c>
      <c r="E57" s="4">
        <v>0</v>
      </c>
      <c r="G57" t="s">
        <v>54</v>
      </c>
      <c r="H57" s="4">
        <v>0</v>
      </c>
    </row>
    <row r="58" spans="1:8" x14ac:dyDescent="0.3">
      <c r="A58" t="s">
        <v>33</v>
      </c>
      <c r="B58" s="5">
        <v>21680.537208000002</v>
      </c>
      <c r="D58" t="s">
        <v>33</v>
      </c>
      <c r="E58" s="4">
        <v>0</v>
      </c>
      <c r="G58" t="s">
        <v>33</v>
      </c>
      <c r="H58" s="4">
        <v>0</v>
      </c>
    </row>
    <row r="59" spans="1:8" x14ac:dyDescent="0.3">
      <c r="B59" s="5"/>
      <c r="D59">
        <v>0</v>
      </c>
      <c r="E59" s="4"/>
      <c r="H59" s="4"/>
    </row>
    <row r="60" spans="1:8" x14ac:dyDescent="0.3">
      <c r="A60" t="s">
        <v>61</v>
      </c>
      <c r="B60" s="5">
        <f>SUM(B7:B58)</f>
        <v>13174933.691397002</v>
      </c>
      <c r="D60" t="s">
        <v>61</v>
      </c>
      <c r="E60" s="4">
        <v>816.79346477674289</v>
      </c>
      <c r="G60" t="s">
        <v>61</v>
      </c>
      <c r="H60" s="4">
        <v>623.6610989067334</v>
      </c>
    </row>
    <row r="61" spans="1:8" x14ac:dyDescent="0.3">
      <c r="B61" s="6"/>
    </row>
  </sheetData>
  <sortState ref="G7:H58">
    <sortCondition descending="1" ref="H7:H58"/>
  </sortState>
  <pageMargins left="0.7" right="0.7" top="0.75" bottom="0.75" header="0.3" footer="0.3"/>
  <pageSetup scale="7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table</vt:lpstr>
      <vt:lpstr>table!Print_Area</vt:lpstr>
    </vt:vector>
  </TitlesOfParts>
  <Company>ISAC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2016-08-04T20:37:11Z</cp:lastPrinted>
  <dcterms:created xsi:type="dcterms:W3CDTF">2016-08-03T19:16:55Z</dcterms:created>
  <dcterms:modified xsi:type="dcterms:W3CDTF">2018-11-02T16:07:39Z</dcterms:modified>
</cp:coreProperties>
</file>