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176" windowWidth="17232" windowHeight="6348" activeTab="1"/>
  </bookViews>
  <sheets>
    <sheet name="Working" sheetId="2" r:id="rId1"/>
    <sheet name="Table 11" sheetId="1" r:id="rId2"/>
  </sheets>
  <definedNames>
    <definedName name="_xlnm.Print_Area" localSheetId="1">'Table 11'!$A$1:$H$65</definedName>
  </definedNames>
  <calcPr calcId="145621" calcOnSave="0"/>
</workbook>
</file>

<file path=xl/calcChain.xml><?xml version="1.0" encoding="utf-8"?>
<calcChain xmlns="http://schemas.openxmlformats.org/spreadsheetml/2006/main">
  <c r="F58" i="1" l="1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L58" i="2"/>
  <c r="M58" i="2" s="1"/>
  <c r="B58" i="1"/>
  <c r="E58" i="2"/>
  <c r="H56" i="2" l="1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B58" i="2"/>
  <c r="B45" i="2"/>
  <c r="M42" i="2" l="1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H58" i="2" l="1"/>
  <c r="H5" i="2"/>
</calcChain>
</file>

<file path=xl/sharedStrings.xml><?xml version="1.0" encoding="utf-8"?>
<sst xmlns="http://schemas.openxmlformats.org/spreadsheetml/2006/main" count="334" uniqueCount="73">
  <si>
    <t>State</t>
  </si>
  <si>
    <t>Estimated
Population</t>
  </si>
  <si>
    <t>Total Grant Dollars/  Population</t>
  </si>
  <si>
    <t>Estimated Population Age 18-24</t>
  </si>
  <si>
    <t>Total Grant Dollars/ Population 
Age 18-24</t>
  </si>
  <si>
    <t>South Carolina</t>
  </si>
  <si>
    <t>West Virginia</t>
  </si>
  <si>
    <t>Georgia</t>
  </si>
  <si>
    <t>Tennessee</t>
  </si>
  <si>
    <t>Louisiana</t>
  </si>
  <si>
    <t>Washington</t>
  </si>
  <si>
    <t>New Mexico</t>
  </si>
  <si>
    <t>New York</t>
  </si>
  <si>
    <t>New Jersey</t>
  </si>
  <si>
    <t>Arkansas</t>
  </si>
  <si>
    <t>Kentucky</t>
  </si>
  <si>
    <t>California</t>
  </si>
  <si>
    <t>Indiana</t>
  </si>
  <si>
    <t>Washington, DC</t>
  </si>
  <si>
    <t>Pennsylvania</t>
  </si>
  <si>
    <t>North Carolina</t>
  </si>
  <si>
    <t>Minnesota</t>
  </si>
  <si>
    <t>Vermont</t>
  </si>
  <si>
    <t>Virginia</t>
  </si>
  <si>
    <t>Illinois</t>
  </si>
  <si>
    <t>Texas</t>
  </si>
  <si>
    <t>Wyoming</t>
  </si>
  <si>
    <t>North Dakota</t>
  </si>
  <si>
    <t>Florida</t>
  </si>
  <si>
    <t>Oklahoma</t>
  </si>
  <si>
    <t>Delaware</t>
  </si>
  <si>
    <t>Wisconsin</t>
  </si>
  <si>
    <t>Maryland</t>
  </si>
  <si>
    <t>Iowa</t>
  </si>
  <si>
    <t>Missouri</t>
  </si>
  <si>
    <t>Alaska</t>
  </si>
  <si>
    <t>Colorado</t>
  </si>
  <si>
    <t>Oregon</t>
  </si>
  <si>
    <t>Massachusetts</t>
  </si>
  <si>
    <t>Nevada</t>
  </si>
  <si>
    <t>Rhode Island</t>
  </si>
  <si>
    <t>Connecticut</t>
  </si>
  <si>
    <t>Ohio</t>
  </si>
  <si>
    <t>Maine</t>
  </si>
  <si>
    <t>Michigan</t>
  </si>
  <si>
    <t>Puerto Rico</t>
  </si>
  <si>
    <t>Mississippi</t>
  </si>
  <si>
    <t>Nebraska</t>
  </si>
  <si>
    <t>Kansas</t>
  </si>
  <si>
    <t>South Dakota</t>
  </si>
  <si>
    <t>Montana</t>
  </si>
  <si>
    <t>Utah</t>
  </si>
  <si>
    <t>Idaho</t>
  </si>
  <si>
    <t>Arizona</t>
  </si>
  <si>
    <t>Hawaii</t>
  </si>
  <si>
    <t>Alabama</t>
  </si>
  <si>
    <t>New Hampshire</t>
  </si>
  <si>
    <t>Nation</t>
  </si>
  <si>
    <t>Table 1 grant dollars</t>
  </si>
  <si>
    <t>Total pop</t>
  </si>
  <si>
    <t>PEPSYASEX</t>
  </si>
  <si>
    <t>Source: U.S. Census Bureau, Population Division</t>
  </si>
  <si>
    <t>18-24</t>
  </si>
  <si>
    <t xml:space="preserve">Annual Estimates of the Resident Population by Single Year of Age and Sex for the United States, </t>
  </si>
  <si>
    <t>United States</t>
  </si>
  <si>
    <t>District of Columbia</t>
  </si>
  <si>
    <t>Massachusettes</t>
  </si>
  <si>
    <t>Washington DC</t>
  </si>
  <si>
    <t>Wast Virginia</t>
  </si>
  <si>
    <t>Release Date: June 2018</t>
  </si>
  <si>
    <t>States, and Puerto Rico Commonwealth: April 1, 2010 to July 1, 2017 </t>
  </si>
  <si>
    <t>Table 11. Grant Dollars per Estimated Population, by State: 2016-17</t>
  </si>
  <si>
    <t>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</si>
</sst>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 applyBorder="1"/>
    <xf numFmtId="4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4" fontId="2" fillId="0" borderId="0" xfId="1" applyNumberFormat="1" applyFont="1" applyFill="1" applyBorder="1" applyAlignment="1">
      <alignment horizontal="center" wrapText="1"/>
    </xf>
    <xf numFmtId="0" fontId="3" fillId="0" borderId="0" xfId="0" applyFont="1" applyFill="1" applyBorder="1"/>
    <xf numFmtId="4" fontId="3" fillId="0" borderId="0" xfId="1" applyNumberFormat="1" applyFont="1" applyFill="1" applyBorder="1" applyAlignment="1">
      <alignment horizontal="center"/>
    </xf>
    <xf numFmtId="164" fontId="0" fillId="0" borderId="0" xfId="1" applyNumberFormat="1" applyFont="1"/>
    <xf numFmtId="0" fontId="4" fillId="0" borderId="0" xfId="0" applyFont="1" applyFill="1" applyBorder="1" applyProtection="1">
      <protection locked="0"/>
    </xf>
    <xf numFmtId="164" fontId="3" fillId="0" borderId="0" xfId="1" applyNumberFormat="1" applyFont="1" applyFill="1" applyBorder="1"/>
    <xf numFmtId="3" fontId="3" fillId="0" borderId="0" xfId="0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/>
    </xf>
    <xf numFmtId="43" fontId="0" fillId="0" borderId="0" xfId="0" applyNumberFormat="1"/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6"/>
  <sheetViews>
    <sheetView topLeftCell="A7" workbookViewId="0">
      <selection activeCell="A5" sqref="A5"/>
    </sheetView>
  </sheetViews>
  <sheetFormatPr defaultRowHeight="14.4" x14ac:dyDescent="0.3"/>
  <cols>
    <col min="1" max="1" width="14.109375" customWidth="1"/>
    <col min="2" max="2" width="16.6640625" style="7" customWidth="1"/>
    <col min="4" max="4" width="17.6640625" customWidth="1"/>
    <col min="5" max="5" width="14.44140625" customWidth="1"/>
    <col min="7" max="7" width="15.44140625" customWidth="1"/>
    <col min="10" max="11" width="13.109375" customWidth="1"/>
    <col min="12" max="12" width="14.44140625" customWidth="1"/>
  </cols>
  <sheetData>
    <row r="3" spans="1:13" ht="15" x14ac:dyDescent="0.25">
      <c r="A3" t="s">
        <v>58</v>
      </c>
      <c r="E3" t="s">
        <v>59</v>
      </c>
      <c r="K3" t="s">
        <v>62</v>
      </c>
      <c r="L3" t="s">
        <v>72</v>
      </c>
    </row>
    <row r="5" spans="1:13" x14ac:dyDescent="0.3">
      <c r="A5" t="s">
        <v>55</v>
      </c>
      <c r="B5">
        <v>82082834</v>
      </c>
      <c r="D5" t="s">
        <v>55</v>
      </c>
      <c r="E5" s="7">
        <v>4874747</v>
      </c>
      <c r="G5" t="s">
        <v>55</v>
      </c>
      <c r="H5" s="14">
        <f>+B5/E5</f>
        <v>16.838378278913758</v>
      </c>
      <c r="K5" t="s">
        <v>55</v>
      </c>
      <c r="L5" s="7">
        <v>459616</v>
      </c>
      <c r="M5" s="14">
        <f>+B5/L5</f>
        <v>178.59002732716007</v>
      </c>
    </row>
    <row r="6" spans="1:13" x14ac:dyDescent="0.3">
      <c r="A6" t="s">
        <v>35</v>
      </c>
      <c r="B6">
        <v>16994798</v>
      </c>
      <c r="D6" t="s">
        <v>35</v>
      </c>
      <c r="E6" s="7">
        <v>739795</v>
      </c>
      <c r="G6" t="s">
        <v>35</v>
      </c>
      <c r="H6" s="14">
        <f t="shared" ref="H6:H56" si="0">+B6/E6</f>
        <v>22.97230719320893</v>
      </c>
      <c r="K6" t="s">
        <v>35</v>
      </c>
      <c r="L6" s="7">
        <v>75274</v>
      </c>
      <c r="M6" s="14">
        <f t="shared" ref="M6:M58" si="1">+B6/L6</f>
        <v>225.77248452320853</v>
      </c>
    </row>
    <row r="7" spans="1:13" x14ac:dyDescent="0.3">
      <c r="A7" t="s">
        <v>53</v>
      </c>
      <c r="B7">
        <v>22568109</v>
      </c>
      <c r="D7" t="s">
        <v>53</v>
      </c>
      <c r="E7" s="7">
        <v>7016270</v>
      </c>
      <c r="G7" t="s">
        <v>53</v>
      </c>
      <c r="H7" s="14">
        <f t="shared" si="0"/>
        <v>3.2165394148172748</v>
      </c>
      <c r="K7" t="s">
        <v>53</v>
      </c>
      <c r="L7" s="7">
        <v>672268</v>
      </c>
      <c r="M7" s="14">
        <f t="shared" si="1"/>
        <v>33.57010745714507</v>
      </c>
    </row>
    <row r="8" spans="1:13" x14ac:dyDescent="0.3">
      <c r="A8" t="s">
        <v>14</v>
      </c>
      <c r="B8">
        <v>118147274</v>
      </c>
      <c r="D8" t="s">
        <v>14</v>
      </c>
      <c r="E8" s="7">
        <v>3004279</v>
      </c>
      <c r="G8" t="s">
        <v>14</v>
      </c>
      <c r="H8" s="14">
        <f t="shared" si="0"/>
        <v>39.32633220816043</v>
      </c>
      <c r="K8" t="s">
        <v>14</v>
      </c>
      <c r="L8" s="7">
        <v>281738</v>
      </c>
      <c r="M8" s="14">
        <f t="shared" si="1"/>
        <v>419.35157486743003</v>
      </c>
    </row>
    <row r="9" spans="1:13" x14ac:dyDescent="0.3">
      <c r="A9" t="s">
        <v>16</v>
      </c>
      <c r="B9">
        <v>2021327957</v>
      </c>
      <c r="D9" t="s">
        <v>16</v>
      </c>
      <c r="E9" s="7">
        <v>39536653</v>
      </c>
      <c r="G9" t="s">
        <v>16</v>
      </c>
      <c r="H9" s="14">
        <f t="shared" si="0"/>
        <v>51.125419164844331</v>
      </c>
      <c r="K9" t="s">
        <v>16</v>
      </c>
      <c r="L9" s="7">
        <v>3848787</v>
      </c>
      <c r="M9" s="14">
        <f t="shared" si="1"/>
        <v>525.18571617499231</v>
      </c>
    </row>
    <row r="10" spans="1:13" x14ac:dyDescent="0.3">
      <c r="A10" t="s">
        <v>36</v>
      </c>
      <c r="B10">
        <v>130317769</v>
      </c>
      <c r="D10" t="s">
        <v>36</v>
      </c>
      <c r="E10" s="7">
        <v>5607154</v>
      </c>
      <c r="G10" t="s">
        <v>36</v>
      </c>
      <c r="H10" s="14">
        <f t="shared" si="0"/>
        <v>23.24133936752941</v>
      </c>
      <c r="K10" t="s">
        <v>36</v>
      </c>
      <c r="L10" s="7">
        <v>534131</v>
      </c>
      <c r="M10" s="14">
        <f t="shared" si="1"/>
        <v>243.98091292211086</v>
      </c>
    </row>
    <row r="11" spans="1:13" x14ac:dyDescent="0.3">
      <c r="A11" t="s">
        <v>41</v>
      </c>
      <c r="B11">
        <v>35714185</v>
      </c>
      <c r="D11" t="s">
        <v>41</v>
      </c>
      <c r="E11" s="7">
        <v>3588184</v>
      </c>
      <c r="G11" t="s">
        <v>41</v>
      </c>
      <c r="H11" s="14">
        <f t="shared" si="0"/>
        <v>9.9532758074836742</v>
      </c>
      <c r="K11" t="s">
        <v>41</v>
      </c>
      <c r="L11" s="7">
        <v>352024</v>
      </c>
      <c r="M11" s="14">
        <f t="shared" si="1"/>
        <v>101.45383553394086</v>
      </c>
    </row>
    <row r="12" spans="1:13" x14ac:dyDescent="0.3">
      <c r="A12" t="s">
        <v>30</v>
      </c>
      <c r="B12">
        <v>25179103</v>
      </c>
      <c r="D12" t="s">
        <v>30</v>
      </c>
      <c r="E12" s="7">
        <v>961939</v>
      </c>
      <c r="G12" t="s">
        <v>30</v>
      </c>
      <c r="H12" s="14">
        <f t="shared" si="0"/>
        <v>26.175363510576034</v>
      </c>
      <c r="K12" t="s">
        <v>30</v>
      </c>
      <c r="L12" s="7">
        <v>85584</v>
      </c>
      <c r="M12" s="14">
        <f t="shared" si="1"/>
        <v>294.20339082071416</v>
      </c>
    </row>
    <row r="13" spans="1:13" x14ac:dyDescent="0.3">
      <c r="A13" t="s">
        <v>28</v>
      </c>
      <c r="B13">
        <v>396206647</v>
      </c>
      <c r="D13" t="s">
        <v>28</v>
      </c>
      <c r="E13" s="7">
        <v>20984400</v>
      </c>
      <c r="G13" t="s">
        <v>28</v>
      </c>
      <c r="H13" s="14">
        <f t="shared" si="0"/>
        <v>18.881009082937801</v>
      </c>
      <c r="K13" t="s">
        <v>28</v>
      </c>
      <c r="L13" s="7">
        <v>1739623</v>
      </c>
      <c r="M13" s="14">
        <f t="shared" si="1"/>
        <v>227.75431630876346</v>
      </c>
    </row>
    <row r="14" spans="1:13" x14ac:dyDescent="0.3">
      <c r="A14" t="s">
        <v>7</v>
      </c>
      <c r="B14">
        <v>728853019</v>
      </c>
      <c r="D14" t="s">
        <v>7</v>
      </c>
      <c r="E14" s="7">
        <v>10429379</v>
      </c>
      <c r="G14" t="s">
        <v>7</v>
      </c>
      <c r="H14" s="14">
        <f t="shared" si="0"/>
        <v>69.884603771710658</v>
      </c>
      <c r="K14" t="s">
        <v>7</v>
      </c>
      <c r="L14" s="7">
        <v>1005386</v>
      </c>
      <c r="M14" s="14">
        <f t="shared" si="1"/>
        <v>724.94844666625556</v>
      </c>
    </row>
    <row r="15" spans="1:13" x14ac:dyDescent="0.3">
      <c r="A15" t="s">
        <v>54</v>
      </c>
      <c r="B15">
        <v>3284989</v>
      </c>
      <c r="D15" t="s">
        <v>54</v>
      </c>
      <c r="E15" s="7">
        <v>1427538</v>
      </c>
      <c r="G15" t="s">
        <v>54</v>
      </c>
      <c r="H15" s="14">
        <f t="shared" si="0"/>
        <v>2.3011569569426524</v>
      </c>
      <c r="K15" t="s">
        <v>54</v>
      </c>
      <c r="L15" s="7">
        <v>128771</v>
      </c>
      <c r="M15" s="14">
        <f t="shared" si="1"/>
        <v>25.510316763867642</v>
      </c>
    </row>
    <row r="16" spans="1:13" x14ac:dyDescent="0.3">
      <c r="A16" t="s">
        <v>52</v>
      </c>
      <c r="B16">
        <v>10104336</v>
      </c>
      <c r="D16" t="s">
        <v>52</v>
      </c>
      <c r="E16" s="7">
        <v>1716943</v>
      </c>
      <c r="G16" t="s">
        <v>52</v>
      </c>
      <c r="H16" s="14">
        <f t="shared" si="0"/>
        <v>5.8850736454267851</v>
      </c>
      <c r="K16" t="s">
        <v>52</v>
      </c>
      <c r="L16" s="7">
        <v>156563</v>
      </c>
      <c r="M16" s="14">
        <f t="shared" si="1"/>
        <v>64.538466943019742</v>
      </c>
    </row>
    <row r="17" spans="1:13" x14ac:dyDescent="0.3">
      <c r="A17" t="s">
        <v>24</v>
      </c>
      <c r="B17">
        <v>347514518</v>
      </c>
      <c r="D17" t="s">
        <v>24</v>
      </c>
      <c r="E17" s="7">
        <v>12802023</v>
      </c>
      <c r="G17" t="s">
        <v>24</v>
      </c>
      <c r="H17" s="14">
        <f t="shared" si="0"/>
        <v>27.145281491839221</v>
      </c>
      <c r="K17" t="s">
        <v>24</v>
      </c>
      <c r="L17" s="7">
        <v>1214511</v>
      </c>
      <c r="M17" s="14">
        <f t="shared" si="1"/>
        <v>286.13534006690759</v>
      </c>
    </row>
    <row r="18" spans="1:13" x14ac:dyDescent="0.3">
      <c r="A18" t="s">
        <v>17</v>
      </c>
      <c r="B18">
        <v>303826431</v>
      </c>
      <c r="D18" t="s">
        <v>17</v>
      </c>
      <c r="E18" s="7">
        <v>6666818</v>
      </c>
      <c r="G18" t="s">
        <v>17</v>
      </c>
      <c r="H18" s="14">
        <f t="shared" si="0"/>
        <v>45.572930144485717</v>
      </c>
      <c r="K18" t="s">
        <v>17</v>
      </c>
      <c r="L18" s="7">
        <v>661254</v>
      </c>
      <c r="M18" s="14">
        <f t="shared" si="1"/>
        <v>459.47008411291273</v>
      </c>
    </row>
    <row r="19" spans="1:13" x14ac:dyDescent="0.3">
      <c r="A19" t="s">
        <v>33</v>
      </c>
      <c r="B19">
        <v>66391550</v>
      </c>
      <c r="D19" t="s">
        <v>33</v>
      </c>
      <c r="E19" s="7">
        <v>3145711</v>
      </c>
      <c r="G19" t="s">
        <v>33</v>
      </c>
      <c r="H19" s="14">
        <f t="shared" si="0"/>
        <v>21.105419410746887</v>
      </c>
      <c r="K19" t="s">
        <v>33</v>
      </c>
      <c r="L19" s="7">
        <v>322097</v>
      </c>
      <c r="M19" s="14">
        <f t="shared" si="1"/>
        <v>206.12284498148074</v>
      </c>
    </row>
    <row r="20" spans="1:13" x14ac:dyDescent="0.3">
      <c r="A20" t="s">
        <v>48</v>
      </c>
      <c r="B20">
        <v>17250646</v>
      </c>
      <c r="D20" t="s">
        <v>48</v>
      </c>
      <c r="E20" s="7">
        <v>2913123</v>
      </c>
      <c r="G20" t="s">
        <v>48</v>
      </c>
      <c r="H20" s="14">
        <f t="shared" si="0"/>
        <v>5.9217018986153347</v>
      </c>
      <c r="K20" t="s">
        <v>48</v>
      </c>
      <c r="L20" s="7">
        <v>297133</v>
      </c>
      <c r="M20" s="14">
        <f t="shared" si="1"/>
        <v>58.056984582661634</v>
      </c>
    </row>
    <row r="21" spans="1:13" x14ac:dyDescent="0.3">
      <c r="A21" t="s">
        <v>15</v>
      </c>
      <c r="B21">
        <v>221755399</v>
      </c>
      <c r="D21" t="s">
        <v>15</v>
      </c>
      <c r="E21" s="7">
        <v>4454189</v>
      </c>
      <c r="G21" t="s">
        <v>15</v>
      </c>
      <c r="H21" s="14">
        <f t="shared" si="0"/>
        <v>49.7858081459947</v>
      </c>
      <c r="K21" t="s">
        <v>15</v>
      </c>
      <c r="L21" s="7">
        <v>419965</v>
      </c>
      <c r="M21" s="14">
        <f t="shared" si="1"/>
        <v>528.03304799209457</v>
      </c>
    </row>
    <row r="22" spans="1:13" x14ac:dyDescent="0.3">
      <c r="A22" t="s">
        <v>9</v>
      </c>
      <c r="B22">
        <v>228081772</v>
      </c>
      <c r="D22" t="s">
        <v>9</v>
      </c>
      <c r="E22" s="7">
        <v>4684333</v>
      </c>
      <c r="G22" t="s">
        <v>9</v>
      </c>
      <c r="H22" s="14">
        <f t="shared" si="0"/>
        <v>48.690341186247863</v>
      </c>
      <c r="K22" t="s">
        <v>9</v>
      </c>
      <c r="L22" s="7">
        <v>442533</v>
      </c>
      <c r="M22" s="14">
        <f t="shared" si="1"/>
        <v>515.40059611373613</v>
      </c>
    </row>
    <row r="23" spans="1:13" x14ac:dyDescent="0.3">
      <c r="A23" t="s">
        <v>43</v>
      </c>
      <c r="B23">
        <v>18537878</v>
      </c>
      <c r="D23" t="s">
        <v>43</v>
      </c>
      <c r="E23" s="7">
        <v>1335907</v>
      </c>
      <c r="G23" t="s">
        <v>43</v>
      </c>
      <c r="H23" s="14">
        <f t="shared" si="0"/>
        <v>13.876623148168248</v>
      </c>
      <c r="K23" t="s">
        <v>43</v>
      </c>
      <c r="L23" s="7">
        <v>110283</v>
      </c>
      <c r="M23" s="14">
        <f t="shared" si="1"/>
        <v>168.09370437873471</v>
      </c>
    </row>
    <row r="24" spans="1:13" x14ac:dyDescent="0.3">
      <c r="A24" t="s">
        <v>32</v>
      </c>
      <c r="B24">
        <v>100151324</v>
      </c>
      <c r="D24" t="s">
        <v>32</v>
      </c>
      <c r="E24" s="7">
        <v>6052177</v>
      </c>
      <c r="G24" t="s">
        <v>32</v>
      </c>
      <c r="H24" s="14">
        <f t="shared" si="0"/>
        <v>16.547983312451041</v>
      </c>
      <c r="K24" t="s">
        <v>32</v>
      </c>
      <c r="L24" s="7">
        <v>546861</v>
      </c>
      <c r="M24" s="14">
        <f t="shared" si="1"/>
        <v>183.13853794657143</v>
      </c>
    </row>
    <row r="25" spans="1:13" x14ac:dyDescent="0.3">
      <c r="A25" t="s">
        <v>38</v>
      </c>
      <c r="B25">
        <v>93726736</v>
      </c>
      <c r="D25" t="s">
        <v>66</v>
      </c>
      <c r="E25" s="7">
        <v>6859819</v>
      </c>
      <c r="G25" t="s">
        <v>38</v>
      </c>
      <c r="H25" s="14">
        <f t="shared" si="0"/>
        <v>13.66315000439516</v>
      </c>
      <c r="K25" t="s">
        <v>38</v>
      </c>
      <c r="L25" s="7">
        <v>704251</v>
      </c>
      <c r="M25" s="14">
        <f t="shared" si="1"/>
        <v>133.08711808715927</v>
      </c>
    </row>
    <row r="26" spans="1:13" x14ac:dyDescent="0.3">
      <c r="A26" t="s">
        <v>44</v>
      </c>
      <c r="B26">
        <v>108343816</v>
      </c>
      <c r="D26" t="s">
        <v>44</v>
      </c>
      <c r="E26" s="7">
        <v>9962311</v>
      </c>
      <c r="G26" t="s">
        <v>44</v>
      </c>
      <c r="H26" s="14">
        <f t="shared" si="0"/>
        <v>10.875369781168246</v>
      </c>
      <c r="K26" t="s">
        <v>44</v>
      </c>
      <c r="L26" s="7">
        <v>975645</v>
      </c>
      <c r="M26" s="14">
        <f t="shared" si="1"/>
        <v>111.04839977655807</v>
      </c>
    </row>
    <row r="27" spans="1:13" x14ac:dyDescent="0.3">
      <c r="A27" t="s">
        <v>21</v>
      </c>
      <c r="B27">
        <v>196136985</v>
      </c>
      <c r="D27" t="s">
        <v>21</v>
      </c>
      <c r="E27" s="7">
        <v>5576606</v>
      </c>
      <c r="G27" t="s">
        <v>21</v>
      </c>
      <c r="H27" s="14">
        <f t="shared" si="0"/>
        <v>35.17139008924066</v>
      </c>
      <c r="K27" t="s">
        <v>21</v>
      </c>
      <c r="L27" s="7">
        <v>507542</v>
      </c>
      <c r="M27" s="14">
        <f t="shared" si="1"/>
        <v>386.4448360923825</v>
      </c>
    </row>
    <row r="28" spans="1:13" x14ac:dyDescent="0.3">
      <c r="A28" t="s">
        <v>46</v>
      </c>
      <c r="B28">
        <v>36245625</v>
      </c>
      <c r="D28" t="s">
        <v>46</v>
      </c>
      <c r="E28" s="7">
        <v>2984100</v>
      </c>
      <c r="G28" t="s">
        <v>46</v>
      </c>
      <c r="H28" s="14">
        <f t="shared" si="0"/>
        <v>12.146250125666031</v>
      </c>
      <c r="K28" t="s">
        <v>46</v>
      </c>
      <c r="L28" s="7">
        <v>295917</v>
      </c>
      <c r="M28" s="14">
        <f t="shared" si="1"/>
        <v>122.48578148602479</v>
      </c>
    </row>
    <row r="29" spans="1:13" x14ac:dyDescent="0.3">
      <c r="A29" t="s">
        <v>34</v>
      </c>
      <c r="B29">
        <v>129622525</v>
      </c>
      <c r="D29" t="s">
        <v>34</v>
      </c>
      <c r="E29" s="7">
        <v>6113532</v>
      </c>
      <c r="G29" t="s">
        <v>34</v>
      </c>
      <c r="H29" s="14">
        <f t="shared" si="0"/>
        <v>21.202559338856819</v>
      </c>
      <c r="K29" t="s">
        <v>34</v>
      </c>
      <c r="L29" s="7">
        <v>578691</v>
      </c>
      <c r="M29" s="14">
        <f t="shared" si="1"/>
        <v>223.99264028643958</v>
      </c>
    </row>
    <row r="30" spans="1:13" x14ac:dyDescent="0.3">
      <c r="A30" t="s">
        <v>50</v>
      </c>
      <c r="B30">
        <v>1329232</v>
      </c>
      <c r="D30" t="s">
        <v>50</v>
      </c>
      <c r="E30" s="7">
        <v>1050493</v>
      </c>
      <c r="G30" t="s">
        <v>50</v>
      </c>
      <c r="H30" s="14">
        <f t="shared" si="0"/>
        <v>1.2653411303073889</v>
      </c>
      <c r="K30" t="s">
        <v>50</v>
      </c>
      <c r="L30" s="7">
        <v>99302</v>
      </c>
      <c r="M30" s="14">
        <f t="shared" si="1"/>
        <v>13.385752552818674</v>
      </c>
    </row>
    <row r="31" spans="1:13" x14ac:dyDescent="0.3">
      <c r="A31" t="s">
        <v>47</v>
      </c>
      <c r="B31">
        <v>20416743</v>
      </c>
      <c r="D31" t="s">
        <v>47</v>
      </c>
      <c r="E31" s="7">
        <v>1920076</v>
      </c>
      <c r="G31" t="s">
        <v>47</v>
      </c>
      <c r="H31" s="14">
        <f t="shared" si="0"/>
        <v>10.633299411064979</v>
      </c>
      <c r="K31" t="s">
        <v>47</v>
      </c>
      <c r="L31" s="7">
        <v>192718</v>
      </c>
      <c r="M31" s="14">
        <f t="shared" si="1"/>
        <v>105.94102782303676</v>
      </c>
    </row>
    <row r="32" spans="1:13" x14ac:dyDescent="0.3">
      <c r="A32" t="s">
        <v>39</v>
      </c>
      <c r="B32">
        <v>42829715</v>
      </c>
      <c r="D32" t="s">
        <v>39</v>
      </c>
      <c r="E32" s="7">
        <v>2998039</v>
      </c>
      <c r="G32" t="s">
        <v>39</v>
      </c>
      <c r="H32" s="14">
        <f t="shared" si="0"/>
        <v>14.285909889764609</v>
      </c>
      <c r="K32" t="s">
        <v>39</v>
      </c>
      <c r="L32" s="7">
        <v>250225</v>
      </c>
      <c r="M32" s="14">
        <f t="shared" si="1"/>
        <v>171.16481166949745</v>
      </c>
    </row>
    <row r="33" spans="1:13" x14ac:dyDescent="0.3">
      <c r="A33" t="s">
        <v>56</v>
      </c>
      <c r="B33">
        <v>10000</v>
      </c>
      <c r="D33" t="s">
        <v>56</v>
      </c>
      <c r="E33" s="7">
        <v>1342795</v>
      </c>
      <c r="G33" t="s">
        <v>56</v>
      </c>
      <c r="H33" s="14">
        <f t="shared" si="0"/>
        <v>7.447153139533585E-3</v>
      </c>
      <c r="K33" t="s">
        <v>56</v>
      </c>
      <c r="L33" s="7">
        <v>127516</v>
      </c>
      <c r="M33" s="14">
        <f t="shared" si="1"/>
        <v>7.8421531415665491E-2</v>
      </c>
    </row>
    <row r="34" spans="1:13" x14ac:dyDescent="0.3">
      <c r="A34" t="s">
        <v>13</v>
      </c>
      <c r="B34">
        <v>418493073</v>
      </c>
      <c r="D34" t="s">
        <v>13</v>
      </c>
      <c r="E34" s="7">
        <v>9005644</v>
      </c>
      <c r="G34" t="s">
        <v>13</v>
      </c>
      <c r="H34" s="14">
        <f t="shared" si="0"/>
        <v>46.470088424547981</v>
      </c>
      <c r="K34" t="s">
        <v>13</v>
      </c>
      <c r="L34" s="7">
        <v>786743</v>
      </c>
      <c r="M34" s="14">
        <f t="shared" si="1"/>
        <v>531.93110456654847</v>
      </c>
    </row>
    <row r="35" spans="1:13" x14ac:dyDescent="0.3">
      <c r="A35" t="s">
        <v>11</v>
      </c>
      <c r="B35">
        <v>107429973</v>
      </c>
      <c r="D35" t="s">
        <v>11</v>
      </c>
      <c r="E35" s="7">
        <v>2088070</v>
      </c>
      <c r="G35" t="s">
        <v>11</v>
      </c>
      <c r="H35" s="14">
        <f t="shared" si="0"/>
        <v>51.449411657655155</v>
      </c>
      <c r="K35" t="s">
        <v>11</v>
      </c>
      <c r="L35" s="7">
        <v>200362</v>
      </c>
      <c r="M35" s="14">
        <f t="shared" si="1"/>
        <v>536.17938032161783</v>
      </c>
    </row>
    <row r="36" spans="1:13" x14ac:dyDescent="0.3">
      <c r="A36" t="s">
        <v>12</v>
      </c>
      <c r="B36">
        <v>970087000</v>
      </c>
      <c r="D36" t="s">
        <v>12</v>
      </c>
      <c r="E36" s="7">
        <v>19849399</v>
      </c>
      <c r="G36" t="s">
        <v>12</v>
      </c>
      <c r="H36" s="14">
        <f t="shared" si="0"/>
        <v>48.872361324390731</v>
      </c>
      <c r="K36" t="s">
        <v>12</v>
      </c>
      <c r="L36" s="7">
        <v>1905051</v>
      </c>
      <c r="M36" s="14">
        <f t="shared" si="1"/>
        <v>509.21838837910377</v>
      </c>
    </row>
    <row r="37" spans="1:13" x14ac:dyDescent="0.3">
      <c r="A37" t="s">
        <v>20</v>
      </c>
      <c r="B37">
        <v>312508735</v>
      </c>
      <c r="D37" t="s">
        <v>20</v>
      </c>
      <c r="E37" s="7">
        <v>10273419</v>
      </c>
      <c r="G37" t="s">
        <v>20</v>
      </c>
      <c r="H37" s="14">
        <f t="shared" si="0"/>
        <v>30.419155979134114</v>
      </c>
      <c r="K37" t="s">
        <v>20</v>
      </c>
      <c r="L37" s="7">
        <v>966234</v>
      </c>
      <c r="M37" s="14">
        <f t="shared" si="1"/>
        <v>323.42966093099602</v>
      </c>
    </row>
    <row r="38" spans="1:13" x14ac:dyDescent="0.3">
      <c r="A38" t="s">
        <v>27</v>
      </c>
      <c r="B38">
        <v>20573845</v>
      </c>
      <c r="D38" t="s">
        <v>27</v>
      </c>
      <c r="E38" s="7">
        <v>755393</v>
      </c>
      <c r="G38" t="s">
        <v>27</v>
      </c>
      <c r="H38" s="14">
        <f t="shared" si="0"/>
        <v>27.235948704846351</v>
      </c>
      <c r="K38" t="s">
        <v>27</v>
      </c>
      <c r="L38" s="7">
        <v>91112</v>
      </c>
      <c r="M38" s="14">
        <f t="shared" si="1"/>
        <v>225.80829089472297</v>
      </c>
    </row>
    <row r="39" spans="1:13" x14ac:dyDescent="0.3">
      <c r="A39" t="s">
        <v>42</v>
      </c>
      <c r="B39">
        <v>131684371</v>
      </c>
      <c r="D39" t="s">
        <v>42</v>
      </c>
      <c r="E39" s="7">
        <v>11658609</v>
      </c>
      <c r="G39" t="s">
        <v>42</v>
      </c>
      <c r="H39" s="14">
        <f t="shared" si="0"/>
        <v>11.295032795078727</v>
      </c>
      <c r="K39" t="s">
        <v>42</v>
      </c>
      <c r="L39" s="7">
        <v>1075485</v>
      </c>
      <c r="M39" s="14">
        <f t="shared" si="1"/>
        <v>122.44184809644021</v>
      </c>
    </row>
    <row r="40" spans="1:13" x14ac:dyDescent="0.3">
      <c r="A40" t="s">
        <v>29</v>
      </c>
      <c r="B40">
        <v>97967589</v>
      </c>
      <c r="D40" t="s">
        <v>29</v>
      </c>
      <c r="E40" s="7">
        <v>3930864</v>
      </c>
      <c r="G40" t="s">
        <v>29</v>
      </c>
      <c r="H40" s="14">
        <f t="shared" si="0"/>
        <v>24.922660514329674</v>
      </c>
      <c r="K40" t="s">
        <v>29</v>
      </c>
      <c r="L40" s="7">
        <v>383081</v>
      </c>
      <c r="M40" s="14">
        <f t="shared" si="1"/>
        <v>255.73596445660317</v>
      </c>
    </row>
    <row r="41" spans="1:13" x14ac:dyDescent="0.3">
      <c r="A41" t="s">
        <v>37</v>
      </c>
      <c r="B41">
        <v>72139324</v>
      </c>
      <c r="D41" t="s">
        <v>37</v>
      </c>
      <c r="E41" s="7">
        <v>4142776</v>
      </c>
      <c r="G41" t="s">
        <v>37</v>
      </c>
      <c r="H41" s="14">
        <f t="shared" si="0"/>
        <v>17.413281335993062</v>
      </c>
      <c r="K41" t="s">
        <v>37</v>
      </c>
      <c r="L41" s="7">
        <v>365578</v>
      </c>
      <c r="M41" s="14">
        <f t="shared" si="1"/>
        <v>197.32950013403433</v>
      </c>
    </row>
    <row r="42" spans="1:13" x14ac:dyDescent="0.3">
      <c r="A42" t="s">
        <v>19</v>
      </c>
      <c r="B42">
        <v>435814598</v>
      </c>
      <c r="D42" t="s">
        <v>19</v>
      </c>
      <c r="E42" s="7">
        <v>12805537</v>
      </c>
      <c r="G42" t="s">
        <v>19</v>
      </c>
      <c r="H42" s="14">
        <f t="shared" si="0"/>
        <v>34.033293410498914</v>
      </c>
      <c r="K42" t="s">
        <v>19</v>
      </c>
      <c r="L42" s="7">
        <v>1187598</v>
      </c>
      <c r="M42" s="14">
        <f t="shared" si="1"/>
        <v>366.97148193243839</v>
      </c>
    </row>
    <row r="43" spans="1:13" x14ac:dyDescent="0.3">
      <c r="A43" t="s">
        <v>45</v>
      </c>
      <c r="B43">
        <v>6902205</v>
      </c>
      <c r="D43" t="s">
        <v>45</v>
      </c>
      <c r="E43" s="7">
        <v>3337177</v>
      </c>
      <c r="G43" t="s">
        <v>45</v>
      </c>
      <c r="H43" s="14">
        <f t="shared" si="0"/>
        <v>2.0682765702868022</v>
      </c>
      <c r="K43" t="s">
        <v>45</v>
      </c>
      <c r="L43" s="7">
        <v>335328</v>
      </c>
      <c r="M43" s="14">
        <f t="shared" si="1"/>
        <v>20.583443673060408</v>
      </c>
    </row>
    <row r="44" spans="1:13" x14ac:dyDescent="0.3">
      <c r="A44" t="s">
        <v>40</v>
      </c>
      <c r="B44">
        <v>9418904</v>
      </c>
      <c r="D44" t="s">
        <v>40</v>
      </c>
      <c r="E44" s="7">
        <v>1059639</v>
      </c>
      <c r="G44" t="s">
        <v>40</v>
      </c>
      <c r="H44" s="14">
        <f t="shared" si="0"/>
        <v>8.8887857090952682</v>
      </c>
      <c r="K44" t="s">
        <v>40</v>
      </c>
      <c r="L44" s="7">
        <v>114376</v>
      </c>
      <c r="M44" s="14">
        <f t="shared" si="1"/>
        <v>82.350353220955441</v>
      </c>
    </row>
    <row r="45" spans="1:13" x14ac:dyDescent="0.3">
      <c r="A45" t="s">
        <v>5</v>
      </c>
      <c r="B45" s="7">
        <f>+B65+B66</f>
        <v>398280242</v>
      </c>
      <c r="D45" t="s">
        <v>5</v>
      </c>
      <c r="E45" s="7">
        <v>5024369</v>
      </c>
      <c r="G45" t="s">
        <v>5</v>
      </c>
      <c r="H45" s="14">
        <f t="shared" si="0"/>
        <v>79.269703718019116</v>
      </c>
      <c r="K45" t="s">
        <v>5</v>
      </c>
      <c r="L45" s="7">
        <v>468536</v>
      </c>
      <c r="M45" s="14">
        <f t="shared" si="1"/>
        <v>850.05259361073638</v>
      </c>
    </row>
    <row r="46" spans="1:13" x14ac:dyDescent="0.3">
      <c r="A46" t="s">
        <v>49</v>
      </c>
      <c r="B46">
        <v>5562432</v>
      </c>
      <c r="D46" t="s">
        <v>49</v>
      </c>
      <c r="E46" s="7">
        <v>869666</v>
      </c>
      <c r="G46" t="s">
        <v>49</v>
      </c>
      <c r="H46" s="14">
        <f t="shared" si="0"/>
        <v>6.396055497167878</v>
      </c>
      <c r="K46" t="s">
        <v>49</v>
      </c>
      <c r="L46" s="7">
        <v>84605</v>
      </c>
      <c r="M46" s="14">
        <f t="shared" si="1"/>
        <v>65.745901542462036</v>
      </c>
    </row>
    <row r="47" spans="1:13" x14ac:dyDescent="0.3">
      <c r="A47" t="s">
        <v>8</v>
      </c>
      <c r="B47">
        <v>406387995</v>
      </c>
      <c r="D47" t="s">
        <v>8</v>
      </c>
      <c r="E47" s="7">
        <v>6715984</v>
      </c>
      <c r="G47" t="s">
        <v>8</v>
      </c>
      <c r="H47" s="14">
        <f t="shared" si="0"/>
        <v>60.510566284851187</v>
      </c>
      <c r="K47" t="s">
        <v>8</v>
      </c>
      <c r="L47" s="7">
        <v>617867</v>
      </c>
      <c r="M47" s="14">
        <f t="shared" si="1"/>
        <v>657.72730215402339</v>
      </c>
    </row>
    <row r="48" spans="1:13" x14ac:dyDescent="0.3">
      <c r="A48" t="s">
        <v>25</v>
      </c>
      <c r="B48">
        <v>939551242</v>
      </c>
      <c r="D48" t="s">
        <v>25</v>
      </c>
      <c r="E48" s="7">
        <v>28304596</v>
      </c>
      <c r="G48" t="s">
        <v>25</v>
      </c>
      <c r="H48" s="14">
        <f t="shared" si="0"/>
        <v>33.194299681931511</v>
      </c>
      <c r="K48" t="s">
        <v>25</v>
      </c>
      <c r="L48" s="7">
        <v>2767722</v>
      </c>
      <c r="M48" s="14">
        <f t="shared" si="1"/>
        <v>339.46734607016168</v>
      </c>
    </row>
    <row r="49" spans="1:13" x14ac:dyDescent="0.3">
      <c r="A49" t="s">
        <v>51</v>
      </c>
      <c r="B49">
        <v>14233095</v>
      </c>
      <c r="D49" t="s">
        <v>51</v>
      </c>
      <c r="E49" s="7">
        <v>3101833</v>
      </c>
      <c r="G49" t="s">
        <v>51</v>
      </c>
      <c r="H49" s="14">
        <f t="shared" si="0"/>
        <v>4.5886077683743771</v>
      </c>
      <c r="K49" t="s">
        <v>51</v>
      </c>
      <c r="L49" s="7">
        <v>343283</v>
      </c>
      <c r="M49" s="14">
        <f t="shared" si="1"/>
        <v>41.461694869830431</v>
      </c>
    </row>
    <row r="50" spans="1:13" x14ac:dyDescent="0.3">
      <c r="A50" t="s">
        <v>22</v>
      </c>
      <c r="B50">
        <v>21391068</v>
      </c>
      <c r="D50" t="s">
        <v>22</v>
      </c>
      <c r="E50" s="7">
        <v>623657</v>
      </c>
      <c r="G50" t="s">
        <v>22</v>
      </c>
      <c r="H50" s="14">
        <f t="shared" si="0"/>
        <v>34.299411375162947</v>
      </c>
      <c r="K50" t="s">
        <v>22</v>
      </c>
      <c r="L50" s="7">
        <v>67743</v>
      </c>
      <c r="M50" s="14">
        <f t="shared" si="1"/>
        <v>315.76794650369777</v>
      </c>
    </row>
    <row r="51" spans="1:13" x14ac:dyDescent="0.3">
      <c r="A51" t="s">
        <v>23</v>
      </c>
      <c r="B51">
        <v>478232737</v>
      </c>
      <c r="D51" t="s">
        <v>23</v>
      </c>
      <c r="E51" s="7">
        <v>8470020</v>
      </c>
      <c r="G51" t="s">
        <v>23</v>
      </c>
      <c r="H51" s="14">
        <f t="shared" si="0"/>
        <v>56.461819098420072</v>
      </c>
      <c r="K51" t="s">
        <v>23</v>
      </c>
      <c r="L51" s="7">
        <v>812207</v>
      </c>
      <c r="M51" s="14">
        <f t="shared" si="1"/>
        <v>588.80647051798371</v>
      </c>
    </row>
    <row r="52" spans="1:13" x14ac:dyDescent="0.3">
      <c r="A52" t="s">
        <v>10</v>
      </c>
      <c r="B52">
        <v>341577719</v>
      </c>
      <c r="D52" t="s">
        <v>10</v>
      </c>
      <c r="E52" s="7">
        <v>7405743</v>
      </c>
      <c r="G52" t="s">
        <v>10</v>
      </c>
      <c r="H52" s="14">
        <f t="shared" si="0"/>
        <v>46.123355752420792</v>
      </c>
      <c r="K52" t="s">
        <v>10</v>
      </c>
      <c r="L52" s="7">
        <v>661194</v>
      </c>
      <c r="M52" s="14">
        <f t="shared" si="1"/>
        <v>516.60740871816745</v>
      </c>
    </row>
    <row r="53" spans="1:13" x14ac:dyDescent="0.3">
      <c r="A53" t="s">
        <v>18</v>
      </c>
      <c r="B53">
        <v>31013749</v>
      </c>
      <c r="D53" t="s">
        <v>67</v>
      </c>
      <c r="E53" s="7">
        <v>693972</v>
      </c>
      <c r="G53" t="s">
        <v>18</v>
      </c>
      <c r="H53" s="14">
        <f t="shared" si="0"/>
        <v>44.690202198359586</v>
      </c>
      <c r="K53" t="s">
        <v>18</v>
      </c>
      <c r="L53" s="7">
        <v>80141</v>
      </c>
      <c r="M53" s="14">
        <f t="shared" si="1"/>
        <v>386.9897929898554</v>
      </c>
    </row>
    <row r="54" spans="1:13" x14ac:dyDescent="0.3">
      <c r="A54" t="s">
        <v>6</v>
      </c>
      <c r="B54">
        <v>102911290</v>
      </c>
      <c r="D54" t="s">
        <v>68</v>
      </c>
      <c r="E54" s="7">
        <v>1815857</v>
      </c>
      <c r="G54" t="s">
        <v>6</v>
      </c>
      <c r="H54" s="14">
        <f t="shared" si="0"/>
        <v>56.673675294915846</v>
      </c>
      <c r="K54" t="s">
        <v>6</v>
      </c>
      <c r="L54" s="7">
        <v>161635</v>
      </c>
      <c r="M54" s="14">
        <f t="shared" si="1"/>
        <v>636.68939276765548</v>
      </c>
    </row>
    <row r="55" spans="1:13" x14ac:dyDescent="0.3">
      <c r="A55" t="s">
        <v>31</v>
      </c>
      <c r="B55">
        <v>126618558</v>
      </c>
      <c r="D55" t="s">
        <v>31</v>
      </c>
      <c r="E55" s="7">
        <v>5795483</v>
      </c>
      <c r="G55" t="s">
        <v>31</v>
      </c>
      <c r="H55" s="14">
        <f t="shared" si="0"/>
        <v>21.847800778640885</v>
      </c>
      <c r="K55" t="s">
        <v>31</v>
      </c>
      <c r="L55" s="7">
        <v>561861</v>
      </c>
      <c r="M55" s="14">
        <f t="shared" si="1"/>
        <v>225.35566269949328</v>
      </c>
    </row>
    <row r="56" spans="1:13" x14ac:dyDescent="0.3">
      <c r="A56" t="s">
        <v>26</v>
      </c>
      <c r="B56">
        <v>17032619</v>
      </c>
      <c r="D56" t="s">
        <v>26</v>
      </c>
      <c r="E56" s="7">
        <v>579315</v>
      </c>
      <c r="G56" t="s">
        <v>26</v>
      </c>
      <c r="H56" s="14">
        <f t="shared" si="0"/>
        <v>29.401308441866686</v>
      </c>
      <c r="K56" t="s">
        <v>26</v>
      </c>
      <c r="L56" s="7">
        <v>55188</v>
      </c>
      <c r="M56" s="14">
        <f t="shared" si="1"/>
        <v>308.62903167355222</v>
      </c>
    </row>
    <row r="57" spans="1:13" x14ac:dyDescent="0.3">
      <c r="G57" s="8"/>
      <c r="M57" s="14"/>
    </row>
    <row r="58" spans="1:13" ht="15" x14ac:dyDescent="0.25">
      <c r="B58" s="7">
        <f>+SUM(B5:B56)</f>
        <v>10988764278</v>
      </c>
      <c r="D58" t="s">
        <v>64</v>
      </c>
      <c r="E58" s="7">
        <f>+SUM(E5:E56)</f>
        <v>329056355</v>
      </c>
      <c r="G58" s="5" t="s">
        <v>57</v>
      </c>
      <c r="H58" s="14">
        <f>+B58/E58</f>
        <v>33.394779073633146</v>
      </c>
      <c r="K58" t="s">
        <v>64</v>
      </c>
      <c r="L58" s="7">
        <f>SUM(L5:L56)</f>
        <v>31179139</v>
      </c>
      <c r="M58" s="14">
        <f t="shared" si="1"/>
        <v>352.43963208862181</v>
      </c>
    </row>
    <row r="59" spans="1:13" ht="15" x14ac:dyDescent="0.25">
      <c r="M59" s="14"/>
    </row>
    <row r="61" spans="1:13" ht="15" x14ac:dyDescent="0.25">
      <c r="D61" t="s">
        <v>65</v>
      </c>
      <c r="E61">
        <v>681170</v>
      </c>
    </row>
    <row r="65" spans="2:2" x14ac:dyDescent="0.3">
      <c r="B65">
        <v>359995173</v>
      </c>
    </row>
    <row r="66" spans="2:2" x14ac:dyDescent="0.3">
      <c r="B66">
        <v>38285069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tabSelected="1" view="pageBreakPreview" zoomScale="85" zoomScaleNormal="100" zoomScaleSheetLayoutView="85" workbookViewId="0"/>
  </sheetViews>
  <sheetFormatPr defaultRowHeight="14.4" x14ac:dyDescent="0.3"/>
  <cols>
    <col min="1" max="2" width="17.44140625" style="5" customWidth="1"/>
    <col min="3" max="3" width="16.44140625" style="6" customWidth="1"/>
    <col min="4" max="4" width="3.6640625" style="6" customWidth="1"/>
    <col min="5" max="5" width="16.44140625" style="6" customWidth="1"/>
    <col min="6" max="6" width="16.44140625" style="13" customWidth="1"/>
    <col min="7" max="7" width="16.44140625" style="6" customWidth="1"/>
    <col min="9" max="9" width="18" customWidth="1"/>
  </cols>
  <sheetData>
    <row r="1" spans="1:7" x14ac:dyDescent="0.3">
      <c r="A1" s="5" t="s">
        <v>71</v>
      </c>
    </row>
    <row r="2" spans="1:7" ht="15" x14ac:dyDescent="0.25">
      <c r="A2" s="1"/>
      <c r="B2" s="1"/>
      <c r="C2" s="2"/>
      <c r="D2" s="2"/>
      <c r="E2" s="2"/>
      <c r="F2" s="11"/>
      <c r="G2" s="2"/>
    </row>
    <row r="3" spans="1:7" ht="51.75" x14ac:dyDescent="0.25">
      <c r="A3" s="3" t="s">
        <v>0</v>
      </c>
      <c r="B3" s="3" t="s">
        <v>1</v>
      </c>
      <c r="C3" s="4" t="s">
        <v>2</v>
      </c>
      <c r="D3" s="4"/>
      <c r="E3" s="3" t="s">
        <v>0</v>
      </c>
      <c r="F3" s="12" t="s">
        <v>3</v>
      </c>
      <c r="G3" s="4" t="s">
        <v>4</v>
      </c>
    </row>
    <row r="4" spans="1:7" ht="15" x14ac:dyDescent="0.25">
      <c r="E4" s="5"/>
      <c r="F4" s="9"/>
    </row>
    <row r="5" spans="1:7" ht="15" x14ac:dyDescent="0.25">
      <c r="A5" t="s">
        <v>5</v>
      </c>
      <c r="B5" s="7">
        <v>5024369</v>
      </c>
      <c r="C5" s="15">
        <v>79.269703718019116</v>
      </c>
      <c r="E5" t="s">
        <v>5</v>
      </c>
      <c r="F5" s="7">
        <v>468536</v>
      </c>
      <c r="G5" s="15">
        <v>850.05259361073638</v>
      </c>
    </row>
    <row r="6" spans="1:7" ht="15" x14ac:dyDescent="0.25">
      <c r="A6" t="s">
        <v>7</v>
      </c>
      <c r="B6" s="7">
        <v>10429379</v>
      </c>
      <c r="C6" s="15">
        <v>69.884603771710658</v>
      </c>
      <c r="E6" t="s">
        <v>7</v>
      </c>
      <c r="F6" s="7">
        <v>1005386</v>
      </c>
      <c r="G6" s="15">
        <v>724.94844666625556</v>
      </c>
    </row>
    <row r="7" spans="1:7" ht="15" x14ac:dyDescent="0.25">
      <c r="A7" t="s">
        <v>8</v>
      </c>
      <c r="B7" s="7">
        <v>6715984</v>
      </c>
      <c r="C7" s="15">
        <v>60.510566284851187</v>
      </c>
      <c r="E7" t="s">
        <v>8</v>
      </c>
      <c r="F7" s="7">
        <v>617867</v>
      </c>
      <c r="G7" s="15">
        <v>657.72730215402339</v>
      </c>
    </row>
    <row r="8" spans="1:7" ht="15" x14ac:dyDescent="0.25">
      <c r="A8" t="s">
        <v>68</v>
      </c>
      <c r="B8" s="7">
        <v>1815857</v>
      </c>
      <c r="C8" s="15">
        <v>56.673675294915846</v>
      </c>
      <c r="E8" t="s">
        <v>6</v>
      </c>
      <c r="F8" s="7">
        <v>161635</v>
      </c>
      <c r="G8" s="15">
        <v>636.68939276765548</v>
      </c>
    </row>
    <row r="9" spans="1:7" ht="15" x14ac:dyDescent="0.25">
      <c r="A9" t="s">
        <v>23</v>
      </c>
      <c r="B9" s="7">
        <v>8470020</v>
      </c>
      <c r="C9" s="15">
        <v>56.461819098420072</v>
      </c>
      <c r="E9" t="s">
        <v>23</v>
      </c>
      <c r="F9" s="7">
        <v>812207</v>
      </c>
      <c r="G9" s="15">
        <v>588.80647051798371</v>
      </c>
    </row>
    <row r="10" spans="1:7" ht="15" x14ac:dyDescent="0.25">
      <c r="A10" t="s">
        <v>11</v>
      </c>
      <c r="B10" s="7">
        <v>2088070</v>
      </c>
      <c r="C10" s="15">
        <v>51.449411657655155</v>
      </c>
      <c r="E10" t="s">
        <v>11</v>
      </c>
      <c r="F10" s="7">
        <v>200362</v>
      </c>
      <c r="G10" s="15">
        <v>536.17938032161783</v>
      </c>
    </row>
    <row r="11" spans="1:7" ht="15" x14ac:dyDescent="0.25">
      <c r="A11" t="s">
        <v>16</v>
      </c>
      <c r="B11" s="7">
        <v>39536653</v>
      </c>
      <c r="C11" s="15">
        <v>51.125419164844331</v>
      </c>
      <c r="E11" t="s">
        <v>13</v>
      </c>
      <c r="F11" s="7">
        <v>786743</v>
      </c>
      <c r="G11" s="15">
        <v>531.93110456654847</v>
      </c>
    </row>
    <row r="12" spans="1:7" ht="15" x14ac:dyDescent="0.25">
      <c r="A12" t="s">
        <v>15</v>
      </c>
      <c r="B12" s="7">
        <v>4454189</v>
      </c>
      <c r="C12" s="15">
        <v>49.7858081459947</v>
      </c>
      <c r="E12" t="s">
        <v>15</v>
      </c>
      <c r="F12" s="7">
        <v>419965</v>
      </c>
      <c r="G12" s="15">
        <v>528.03304799209457</v>
      </c>
    </row>
    <row r="13" spans="1:7" ht="15" x14ac:dyDescent="0.25">
      <c r="A13" t="s">
        <v>12</v>
      </c>
      <c r="B13" s="7">
        <v>19849399</v>
      </c>
      <c r="C13" s="15">
        <v>48.872361324390731</v>
      </c>
      <c r="E13" t="s">
        <v>16</v>
      </c>
      <c r="F13" s="7">
        <v>3848787</v>
      </c>
      <c r="G13" s="15">
        <v>525.18571617499231</v>
      </c>
    </row>
    <row r="14" spans="1:7" ht="15" x14ac:dyDescent="0.25">
      <c r="A14" t="s">
        <v>9</v>
      </c>
      <c r="B14" s="7">
        <v>4684333</v>
      </c>
      <c r="C14" s="15">
        <v>48.690341186247863</v>
      </c>
      <c r="E14" t="s">
        <v>10</v>
      </c>
      <c r="F14" s="7">
        <v>661194</v>
      </c>
      <c r="G14" s="15">
        <v>516.60740871816745</v>
      </c>
    </row>
    <row r="15" spans="1:7" ht="15" x14ac:dyDescent="0.25">
      <c r="A15" t="s">
        <v>13</v>
      </c>
      <c r="B15" s="7">
        <v>9005644</v>
      </c>
      <c r="C15" s="15">
        <v>46.470088424547981</v>
      </c>
      <c r="E15" t="s">
        <v>9</v>
      </c>
      <c r="F15" s="7">
        <v>442533</v>
      </c>
      <c r="G15" s="15">
        <v>515.40059611373613</v>
      </c>
    </row>
    <row r="16" spans="1:7" ht="15" x14ac:dyDescent="0.25">
      <c r="A16" t="s">
        <v>10</v>
      </c>
      <c r="B16" s="7">
        <v>7405743</v>
      </c>
      <c r="C16" s="15">
        <v>46.123355752420792</v>
      </c>
      <c r="E16" t="s">
        <v>12</v>
      </c>
      <c r="F16" s="7">
        <v>1905051</v>
      </c>
      <c r="G16" s="15">
        <v>509.21838837910377</v>
      </c>
    </row>
    <row r="17" spans="1:7" ht="15" x14ac:dyDescent="0.25">
      <c r="A17" t="s">
        <v>17</v>
      </c>
      <c r="B17" s="7">
        <v>6666818</v>
      </c>
      <c r="C17" s="15">
        <v>45.572930144485717</v>
      </c>
      <c r="E17" t="s">
        <v>17</v>
      </c>
      <c r="F17" s="7">
        <v>661254</v>
      </c>
      <c r="G17" s="15">
        <v>459.47008411291273</v>
      </c>
    </row>
    <row r="18" spans="1:7" ht="15" x14ac:dyDescent="0.25">
      <c r="A18" t="s">
        <v>67</v>
      </c>
      <c r="B18" s="7">
        <v>693972</v>
      </c>
      <c r="C18" s="15">
        <v>44.690202198359586</v>
      </c>
      <c r="E18" t="s">
        <v>14</v>
      </c>
      <c r="F18" s="7">
        <v>281738</v>
      </c>
      <c r="G18" s="15">
        <v>419.35157486743003</v>
      </c>
    </row>
    <row r="19" spans="1:7" ht="15" x14ac:dyDescent="0.25">
      <c r="A19" t="s">
        <v>14</v>
      </c>
      <c r="B19" s="7">
        <v>3004279</v>
      </c>
      <c r="C19" s="15">
        <v>39.32633220816043</v>
      </c>
      <c r="E19" t="s">
        <v>18</v>
      </c>
      <c r="F19" s="7">
        <v>80141</v>
      </c>
      <c r="G19" s="15">
        <v>386.9897929898554</v>
      </c>
    </row>
    <row r="20" spans="1:7" ht="15" x14ac:dyDescent="0.25">
      <c r="A20" t="s">
        <v>21</v>
      </c>
      <c r="B20" s="7">
        <v>5576606</v>
      </c>
      <c r="C20" s="15">
        <v>35.17139008924066</v>
      </c>
      <c r="E20" t="s">
        <v>21</v>
      </c>
      <c r="F20" s="7">
        <v>507542</v>
      </c>
      <c r="G20" s="15">
        <v>386.4448360923825</v>
      </c>
    </row>
    <row r="21" spans="1:7" ht="15" x14ac:dyDescent="0.25">
      <c r="A21" t="s">
        <v>22</v>
      </c>
      <c r="B21" s="7">
        <v>623657</v>
      </c>
      <c r="C21" s="15">
        <v>34.299411375162947</v>
      </c>
      <c r="E21" t="s">
        <v>19</v>
      </c>
      <c r="F21" s="7">
        <v>1187598</v>
      </c>
      <c r="G21" s="15">
        <v>366.97148193243839</v>
      </c>
    </row>
    <row r="22" spans="1:7" ht="15" x14ac:dyDescent="0.25">
      <c r="A22" t="s">
        <v>19</v>
      </c>
      <c r="B22" s="7">
        <v>12805537</v>
      </c>
      <c r="C22" s="15">
        <v>34.033293410498914</v>
      </c>
      <c r="E22" t="s">
        <v>25</v>
      </c>
      <c r="F22" s="7">
        <v>2767722</v>
      </c>
      <c r="G22" s="15">
        <v>339.46734607016168</v>
      </c>
    </row>
    <row r="23" spans="1:7" ht="15" x14ac:dyDescent="0.25">
      <c r="A23" t="s">
        <v>25</v>
      </c>
      <c r="B23" s="7">
        <v>28304596</v>
      </c>
      <c r="C23" s="15">
        <v>33.194299681931511</v>
      </c>
      <c r="E23" t="s">
        <v>20</v>
      </c>
      <c r="F23" s="7">
        <v>966234</v>
      </c>
      <c r="G23" s="15">
        <v>323.42966093099602</v>
      </c>
    </row>
    <row r="24" spans="1:7" ht="15" x14ac:dyDescent="0.25">
      <c r="A24" t="s">
        <v>20</v>
      </c>
      <c r="B24" s="7">
        <v>10273419</v>
      </c>
      <c r="C24" s="15">
        <v>30.419155979134114</v>
      </c>
      <c r="E24" t="s">
        <v>22</v>
      </c>
      <c r="F24" s="7">
        <v>67743</v>
      </c>
      <c r="G24" s="15">
        <v>315.76794650369777</v>
      </c>
    </row>
    <row r="25" spans="1:7" ht="15" x14ac:dyDescent="0.25">
      <c r="A25" t="s">
        <v>26</v>
      </c>
      <c r="B25" s="7">
        <v>579315</v>
      </c>
      <c r="C25" s="15">
        <v>29.401308441866686</v>
      </c>
      <c r="E25" t="s">
        <v>26</v>
      </c>
      <c r="F25" s="7">
        <v>55188</v>
      </c>
      <c r="G25" s="15">
        <v>308.62903167355222</v>
      </c>
    </row>
    <row r="26" spans="1:7" x14ac:dyDescent="0.3">
      <c r="A26" t="s">
        <v>27</v>
      </c>
      <c r="B26" s="7">
        <v>755393</v>
      </c>
      <c r="C26" s="15">
        <v>27.235948704846351</v>
      </c>
      <c r="E26" t="s">
        <v>30</v>
      </c>
      <c r="F26" s="7">
        <v>85584</v>
      </c>
      <c r="G26" s="15">
        <v>294.20339082071416</v>
      </c>
    </row>
    <row r="27" spans="1:7" x14ac:dyDescent="0.3">
      <c r="A27" t="s">
        <v>24</v>
      </c>
      <c r="B27" s="7">
        <v>12802023</v>
      </c>
      <c r="C27" s="15">
        <v>27.145281491839221</v>
      </c>
      <c r="E27" t="s">
        <v>24</v>
      </c>
      <c r="F27" s="7">
        <v>1214511</v>
      </c>
      <c r="G27" s="15">
        <v>286.13534006690759</v>
      </c>
    </row>
    <row r="28" spans="1:7" x14ac:dyDescent="0.3">
      <c r="A28" t="s">
        <v>30</v>
      </c>
      <c r="B28" s="7">
        <v>961939</v>
      </c>
      <c r="C28" s="15">
        <v>26.175363510576034</v>
      </c>
      <c r="E28" t="s">
        <v>29</v>
      </c>
      <c r="F28" s="7">
        <v>383081</v>
      </c>
      <c r="G28" s="15">
        <v>255.73596445660317</v>
      </c>
    </row>
    <row r="29" spans="1:7" x14ac:dyDescent="0.3">
      <c r="A29" t="s">
        <v>29</v>
      </c>
      <c r="B29" s="7">
        <v>3930864</v>
      </c>
      <c r="C29" s="15">
        <v>24.922660514329674</v>
      </c>
      <c r="E29" t="s">
        <v>36</v>
      </c>
      <c r="F29" s="7">
        <v>534131</v>
      </c>
      <c r="G29" s="15">
        <v>243.98091292211086</v>
      </c>
    </row>
    <row r="30" spans="1:7" x14ac:dyDescent="0.3">
      <c r="A30" t="s">
        <v>36</v>
      </c>
      <c r="B30" s="7">
        <v>5607154</v>
      </c>
      <c r="C30" s="15">
        <v>23.24133936752941</v>
      </c>
      <c r="E30" t="s">
        <v>28</v>
      </c>
      <c r="F30" s="7">
        <v>1739623</v>
      </c>
      <c r="G30" s="15">
        <v>227.75431630876346</v>
      </c>
    </row>
    <row r="31" spans="1:7" x14ac:dyDescent="0.3">
      <c r="A31" t="s">
        <v>35</v>
      </c>
      <c r="B31" s="7">
        <v>739795</v>
      </c>
      <c r="C31" s="15">
        <v>22.97230719320893</v>
      </c>
      <c r="E31" t="s">
        <v>27</v>
      </c>
      <c r="F31" s="7">
        <v>91112</v>
      </c>
      <c r="G31" s="15">
        <v>225.80829089472297</v>
      </c>
    </row>
    <row r="32" spans="1:7" x14ac:dyDescent="0.3">
      <c r="A32" t="s">
        <v>31</v>
      </c>
      <c r="B32" s="7">
        <v>5795483</v>
      </c>
      <c r="C32" s="15">
        <v>21.847800778640885</v>
      </c>
      <c r="E32" t="s">
        <v>35</v>
      </c>
      <c r="F32" s="7">
        <v>75274</v>
      </c>
      <c r="G32" s="15">
        <v>225.77248452320853</v>
      </c>
    </row>
    <row r="33" spans="1:7" x14ac:dyDescent="0.3">
      <c r="A33" t="s">
        <v>34</v>
      </c>
      <c r="B33" s="7">
        <v>6113532</v>
      </c>
      <c r="C33" s="15">
        <v>21.202559338856819</v>
      </c>
      <c r="E33" t="s">
        <v>31</v>
      </c>
      <c r="F33" s="7">
        <v>561861</v>
      </c>
      <c r="G33" s="15">
        <v>225.35566269949328</v>
      </c>
    </row>
    <row r="34" spans="1:7" x14ac:dyDescent="0.3">
      <c r="A34" t="s">
        <v>33</v>
      </c>
      <c r="B34" s="7">
        <v>3145711</v>
      </c>
      <c r="C34" s="15">
        <v>21.105419410746887</v>
      </c>
      <c r="E34" t="s">
        <v>34</v>
      </c>
      <c r="F34" s="7">
        <v>578691</v>
      </c>
      <c r="G34" s="15">
        <v>223.99264028643958</v>
      </c>
    </row>
    <row r="35" spans="1:7" x14ac:dyDescent="0.3">
      <c r="A35" t="s">
        <v>28</v>
      </c>
      <c r="B35" s="7">
        <v>20984400</v>
      </c>
      <c r="C35" s="15">
        <v>18.881009082937801</v>
      </c>
      <c r="E35" t="s">
        <v>33</v>
      </c>
      <c r="F35" s="7">
        <v>322097</v>
      </c>
      <c r="G35" s="15">
        <v>206.12284498148074</v>
      </c>
    </row>
    <row r="36" spans="1:7" x14ac:dyDescent="0.3">
      <c r="A36" t="s">
        <v>37</v>
      </c>
      <c r="B36" s="7">
        <v>4142776</v>
      </c>
      <c r="C36" s="15">
        <v>17.413281335993062</v>
      </c>
      <c r="E36" t="s">
        <v>37</v>
      </c>
      <c r="F36" s="7">
        <v>365578</v>
      </c>
      <c r="G36" s="15">
        <v>197.32950013403433</v>
      </c>
    </row>
    <row r="37" spans="1:7" x14ac:dyDescent="0.3">
      <c r="A37" t="s">
        <v>55</v>
      </c>
      <c r="B37" s="7">
        <v>4874747</v>
      </c>
      <c r="C37" s="15">
        <v>16.838378278913758</v>
      </c>
      <c r="E37" t="s">
        <v>32</v>
      </c>
      <c r="F37" s="7">
        <v>546861</v>
      </c>
      <c r="G37" s="15">
        <v>183.13853794657143</v>
      </c>
    </row>
    <row r="38" spans="1:7" x14ac:dyDescent="0.3">
      <c r="A38" t="s">
        <v>32</v>
      </c>
      <c r="B38" s="7">
        <v>6052177</v>
      </c>
      <c r="C38" s="15">
        <v>16.547983312451041</v>
      </c>
      <c r="E38" t="s">
        <v>55</v>
      </c>
      <c r="F38" s="7">
        <v>459616</v>
      </c>
      <c r="G38" s="15">
        <v>178.59002732716007</v>
      </c>
    </row>
    <row r="39" spans="1:7" x14ac:dyDescent="0.3">
      <c r="A39" t="s">
        <v>39</v>
      </c>
      <c r="B39" s="7">
        <v>2998039</v>
      </c>
      <c r="C39" s="15">
        <v>14.285909889764609</v>
      </c>
      <c r="E39" t="s">
        <v>39</v>
      </c>
      <c r="F39" s="7">
        <v>250225</v>
      </c>
      <c r="G39" s="15">
        <v>171.16481166949745</v>
      </c>
    </row>
    <row r="40" spans="1:7" x14ac:dyDescent="0.3">
      <c r="A40" t="s">
        <v>43</v>
      </c>
      <c r="B40" s="7">
        <v>1335907</v>
      </c>
      <c r="C40" s="15">
        <v>13.876623148168248</v>
      </c>
      <c r="E40" t="s">
        <v>43</v>
      </c>
      <c r="F40" s="7">
        <v>110283</v>
      </c>
      <c r="G40" s="15">
        <v>168.09370437873471</v>
      </c>
    </row>
    <row r="41" spans="1:7" x14ac:dyDescent="0.3">
      <c r="A41" t="s">
        <v>66</v>
      </c>
      <c r="B41" s="7">
        <v>6859819</v>
      </c>
      <c r="C41" s="15">
        <v>13.66315000439516</v>
      </c>
      <c r="E41" t="s">
        <v>38</v>
      </c>
      <c r="F41" s="7">
        <v>704251</v>
      </c>
      <c r="G41" s="15">
        <v>133.08711808715927</v>
      </c>
    </row>
    <row r="42" spans="1:7" x14ac:dyDescent="0.3">
      <c r="A42" t="s">
        <v>46</v>
      </c>
      <c r="B42" s="7">
        <v>2984100</v>
      </c>
      <c r="C42" s="15">
        <v>12.146250125666031</v>
      </c>
      <c r="E42" t="s">
        <v>46</v>
      </c>
      <c r="F42" s="7">
        <v>295917</v>
      </c>
      <c r="G42" s="15">
        <v>122.48578148602479</v>
      </c>
    </row>
    <row r="43" spans="1:7" x14ac:dyDescent="0.3">
      <c r="A43" t="s">
        <v>42</v>
      </c>
      <c r="B43" s="7">
        <v>11658609</v>
      </c>
      <c r="C43" s="15">
        <v>11.295032795078727</v>
      </c>
      <c r="E43" t="s">
        <v>42</v>
      </c>
      <c r="F43" s="7">
        <v>1075485</v>
      </c>
      <c r="G43" s="15">
        <v>122.44184809644021</v>
      </c>
    </row>
    <row r="44" spans="1:7" x14ac:dyDescent="0.3">
      <c r="A44" t="s">
        <v>44</v>
      </c>
      <c r="B44" s="7">
        <v>9962311</v>
      </c>
      <c r="C44" s="15">
        <v>10.875369781168246</v>
      </c>
      <c r="E44" t="s">
        <v>44</v>
      </c>
      <c r="F44" s="7">
        <v>975645</v>
      </c>
      <c r="G44" s="15">
        <v>111.04839977655807</v>
      </c>
    </row>
    <row r="45" spans="1:7" x14ac:dyDescent="0.3">
      <c r="A45" t="s">
        <v>47</v>
      </c>
      <c r="B45" s="7">
        <v>1920076</v>
      </c>
      <c r="C45" s="15">
        <v>10.633299411064979</v>
      </c>
      <c r="E45" t="s">
        <v>47</v>
      </c>
      <c r="F45" s="7">
        <v>192718</v>
      </c>
      <c r="G45" s="15">
        <v>105.94102782303676</v>
      </c>
    </row>
    <row r="46" spans="1:7" x14ac:dyDescent="0.3">
      <c r="A46" t="s">
        <v>41</v>
      </c>
      <c r="B46" s="7">
        <v>3588184</v>
      </c>
      <c r="C46" s="15">
        <v>9.9532758074836742</v>
      </c>
      <c r="E46" t="s">
        <v>41</v>
      </c>
      <c r="F46" s="7">
        <v>352024</v>
      </c>
      <c r="G46" s="15">
        <v>101.45383553394086</v>
      </c>
    </row>
    <row r="47" spans="1:7" x14ac:dyDescent="0.3">
      <c r="A47" t="s">
        <v>40</v>
      </c>
      <c r="B47" s="7">
        <v>1059639</v>
      </c>
      <c r="C47" s="15">
        <v>8.8887857090952682</v>
      </c>
      <c r="E47" t="s">
        <v>40</v>
      </c>
      <c r="F47" s="7">
        <v>114376</v>
      </c>
      <c r="G47" s="15">
        <v>82.350353220955441</v>
      </c>
    </row>
    <row r="48" spans="1:7" x14ac:dyDescent="0.3">
      <c r="A48" t="s">
        <v>49</v>
      </c>
      <c r="B48" s="7">
        <v>869666</v>
      </c>
      <c r="C48" s="15">
        <v>6.396055497167878</v>
      </c>
      <c r="E48" t="s">
        <v>49</v>
      </c>
      <c r="F48" s="7">
        <v>84605</v>
      </c>
      <c r="G48" s="15">
        <v>65.745901542462036</v>
      </c>
    </row>
    <row r="49" spans="1:7" x14ac:dyDescent="0.3">
      <c r="A49" t="s">
        <v>48</v>
      </c>
      <c r="B49" s="7">
        <v>2913123</v>
      </c>
      <c r="C49" s="15">
        <v>5.9217018986153347</v>
      </c>
      <c r="E49" t="s">
        <v>52</v>
      </c>
      <c r="F49" s="7">
        <v>156563</v>
      </c>
      <c r="G49" s="15">
        <v>64.538466943019742</v>
      </c>
    </row>
    <row r="50" spans="1:7" x14ac:dyDescent="0.3">
      <c r="A50" t="s">
        <v>52</v>
      </c>
      <c r="B50" s="7">
        <v>1716943</v>
      </c>
      <c r="C50" s="15">
        <v>5.8850736454267851</v>
      </c>
      <c r="E50" t="s">
        <v>48</v>
      </c>
      <c r="F50" s="7">
        <v>297133</v>
      </c>
      <c r="G50" s="15">
        <v>58.056984582661634</v>
      </c>
    </row>
    <row r="51" spans="1:7" x14ac:dyDescent="0.3">
      <c r="A51" t="s">
        <v>51</v>
      </c>
      <c r="B51" s="7">
        <v>3101833</v>
      </c>
      <c r="C51" s="15">
        <v>4.5886077683743771</v>
      </c>
      <c r="E51" t="s">
        <v>51</v>
      </c>
      <c r="F51" s="7">
        <v>343283</v>
      </c>
      <c r="G51" s="15">
        <v>41.461694869830431</v>
      </c>
    </row>
    <row r="52" spans="1:7" x14ac:dyDescent="0.3">
      <c r="A52" t="s">
        <v>53</v>
      </c>
      <c r="B52" s="7">
        <v>7016270</v>
      </c>
      <c r="C52" s="15">
        <v>3.2165394148172748</v>
      </c>
      <c r="E52" t="s">
        <v>53</v>
      </c>
      <c r="F52" s="7">
        <v>672268</v>
      </c>
      <c r="G52" s="15">
        <v>33.57010745714507</v>
      </c>
    </row>
    <row r="53" spans="1:7" x14ac:dyDescent="0.3">
      <c r="A53" t="s">
        <v>54</v>
      </c>
      <c r="B53" s="7">
        <v>1427538</v>
      </c>
      <c r="C53" s="15">
        <v>2.3011569569426524</v>
      </c>
      <c r="E53" t="s">
        <v>54</v>
      </c>
      <c r="F53" s="7">
        <v>128771</v>
      </c>
      <c r="G53" s="15">
        <v>25.510316763867642</v>
      </c>
    </row>
    <row r="54" spans="1:7" x14ac:dyDescent="0.3">
      <c r="A54" t="s">
        <v>45</v>
      </c>
      <c r="B54" s="7">
        <v>3337177</v>
      </c>
      <c r="C54" s="15">
        <v>2.0682765702868022</v>
      </c>
      <c r="E54" t="s">
        <v>45</v>
      </c>
      <c r="F54" s="7">
        <v>335328</v>
      </c>
      <c r="G54" s="15">
        <v>20.583443673060408</v>
      </c>
    </row>
    <row r="55" spans="1:7" x14ac:dyDescent="0.3">
      <c r="A55" t="s">
        <v>50</v>
      </c>
      <c r="B55" s="7">
        <v>1050493</v>
      </c>
      <c r="C55" s="15">
        <v>1.2653411303073889</v>
      </c>
      <c r="E55" t="s">
        <v>50</v>
      </c>
      <c r="F55" s="7">
        <v>99302</v>
      </c>
      <c r="G55" s="15">
        <v>13.385752552818674</v>
      </c>
    </row>
    <row r="56" spans="1:7" x14ac:dyDescent="0.3">
      <c r="A56" t="s">
        <v>56</v>
      </c>
      <c r="B56" s="7">
        <v>1342795</v>
      </c>
      <c r="C56" s="15">
        <v>7.447153139533585E-3</v>
      </c>
      <c r="E56" t="s">
        <v>56</v>
      </c>
      <c r="F56" s="7">
        <v>127516</v>
      </c>
      <c r="G56" s="15">
        <v>7.8421531415665491E-2</v>
      </c>
    </row>
    <row r="57" spans="1:7" x14ac:dyDescent="0.3">
      <c r="A57"/>
      <c r="B57" s="7"/>
      <c r="C57" s="15"/>
      <c r="E57" s="5"/>
      <c r="F57" s="7"/>
      <c r="G57" s="15"/>
    </row>
    <row r="58" spans="1:7" x14ac:dyDescent="0.3">
      <c r="A58" t="s">
        <v>64</v>
      </c>
      <c r="B58" s="7">
        <f>+SUM(B5:B56)</f>
        <v>329056355</v>
      </c>
      <c r="C58" s="15">
        <v>33.394779073633146</v>
      </c>
      <c r="E58" s="5" t="s">
        <v>64</v>
      </c>
      <c r="F58" s="7">
        <f>+SUM(F5:F56)</f>
        <v>31179139</v>
      </c>
      <c r="G58" s="15">
        <v>352.43963208862181</v>
      </c>
    </row>
    <row r="59" spans="1:7" x14ac:dyDescent="0.3">
      <c r="B59" s="10"/>
    </row>
    <row r="61" spans="1:7" x14ac:dyDescent="0.3">
      <c r="A61" t="s">
        <v>60</v>
      </c>
      <c r="B61" t="s">
        <v>63</v>
      </c>
    </row>
    <row r="62" spans="1:7" x14ac:dyDescent="0.3">
      <c r="A62"/>
      <c r="B62" t="s">
        <v>70</v>
      </c>
    </row>
    <row r="63" spans="1:7" x14ac:dyDescent="0.3">
      <c r="A63"/>
      <c r="B63" t="s">
        <v>61</v>
      </c>
    </row>
    <row r="64" spans="1:7" x14ac:dyDescent="0.3">
      <c r="A64"/>
      <c r="B64" t="s">
        <v>69</v>
      </c>
    </row>
    <row r="65" spans="2:2" x14ac:dyDescent="0.3">
      <c r="B65"/>
    </row>
    <row r="66" spans="2:2" x14ac:dyDescent="0.3">
      <c r="B66"/>
    </row>
    <row r="67" spans="2:2" x14ac:dyDescent="0.3">
      <c r="B67"/>
    </row>
  </sheetData>
  <sortState ref="E4:G55">
    <sortCondition descending="1" ref="G4:G55"/>
  </sortState>
  <pageMargins left="0.25" right="0.25" top="0.75" bottom="0.75" header="0.3" footer="0.3"/>
  <pageSetup scale="68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Working</vt:lpstr>
      <vt:lpstr>Table 11</vt:lpstr>
      <vt:lpstr>'Table 11'!Print_Area</vt:lpstr>
    </vt:vector>
  </TitlesOfParts>
  <Company>ISAC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Heywood Buzzfuddle</cp:lastModifiedBy>
  <cp:lastPrinted>2016-08-04T20:36:48Z</cp:lastPrinted>
  <dcterms:created xsi:type="dcterms:W3CDTF">2016-06-30T20:09:04Z</dcterms:created>
  <dcterms:modified xsi:type="dcterms:W3CDTF">2018-11-02T16:06:02Z</dcterms:modified>
</cp:coreProperties>
</file>